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105" windowWidth="14400" windowHeight="1272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expenses'!$A$1:$E$13</definedName>
    <definedName name="_xlnm.Print_Area" localSheetId="2">'Gifts and Benefits'!$A$1:$E$18</definedName>
    <definedName name="_xlnm.Print_Area" localSheetId="1">Hospitality!$A$1:$F$17</definedName>
    <definedName name="_xlnm.Print_Area" localSheetId="0">Travel!$A$1:$D$118</definedName>
  </definedNames>
  <calcPr calcId="145621"/>
</workbook>
</file>

<file path=xl/calcChain.xml><?xml version="1.0" encoding="utf-8"?>
<calcChain xmlns="http://schemas.openxmlformats.org/spreadsheetml/2006/main">
  <c r="B118" i="1" l="1"/>
  <c r="B117" i="1"/>
  <c r="B110" i="1"/>
  <c r="B26" i="1"/>
  <c r="B16" i="2"/>
  <c r="B60" i="1" l="1"/>
  <c r="B58" i="1"/>
  <c r="B44" i="1"/>
  <c r="B4" i="4" l="1"/>
  <c r="B12" i="3" l="1"/>
  <c r="B2" i="3"/>
  <c r="B2" i="4"/>
  <c r="B3" i="2" l="1"/>
  <c r="D17" i="4" l="1"/>
  <c r="B4" i="3"/>
  <c r="B3" i="3"/>
  <c r="B3" i="4"/>
  <c r="B4" i="2"/>
  <c r="B2" i="2"/>
</calcChain>
</file>

<file path=xl/sharedStrings.xml><?xml version="1.0" encoding="utf-8"?>
<sst xmlns="http://schemas.openxmlformats.org/spreadsheetml/2006/main" count="414" uniqueCount="184">
  <si>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</si>
  <si>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</si>
  <si>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</si>
  <si>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</si>
  <si>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</si>
  <si>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</si>
  <si>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</si>
  <si>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</si>
  <si>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</si>
  <si>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</si>
  <si>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</si>
  <si>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</si>
  <si>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</si>
  <si>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</si>
  <si>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</si>
  <si>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</si>
  <si>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</si>
  <si>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International Travel (including  travel within NZ at beginning and end of overseas trip)**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</si>
  <si>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</si>
  <si>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</si>
  <si>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</si>
  <si>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</si>
  <si>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</si>
  <si>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</si>
  <si>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Cost (NZ$) excl GST</t>
  </si>
  <si>
    <t>Purpose of trip</t>
  </si>
  <si>
    <t>Nature of expense</t>
  </si>
  <si>
    <t>Earthquake Commission</t>
  </si>
  <si>
    <t>Ian Simpson</t>
  </si>
  <si>
    <t>Cost ($) excl GST</t>
  </si>
  <si>
    <t>Estimated value</t>
  </si>
  <si>
    <t>Award Dinner</t>
  </si>
  <si>
    <t>Tonkin and Taylor</t>
  </si>
  <si>
    <t>Dinner</t>
  </si>
  <si>
    <t>Chapman Tripp - John Knight</t>
  </si>
  <si>
    <t>Gen Re</t>
  </si>
  <si>
    <t>Aon Benfield</t>
  </si>
  <si>
    <t>GNS Science</t>
  </si>
  <si>
    <t>Te Papa Board and CE</t>
  </si>
  <si>
    <t>Launch of the Te Papa Foundation</t>
  </si>
  <si>
    <t>Parliamentary Reception</t>
  </si>
  <si>
    <t>Air New Zealand</t>
  </si>
  <si>
    <t>Service thank you</t>
  </si>
  <si>
    <t>Networking</t>
  </si>
  <si>
    <t>End of year thank you</t>
  </si>
  <si>
    <t>New exhibition</t>
  </si>
  <si>
    <t>Event</t>
  </si>
  <si>
    <t>No. of items = 8</t>
  </si>
  <si>
    <t>Gifts and hospitality</t>
  </si>
  <si>
    <t>Gifts and Benefits over $50 annual value</t>
  </si>
  <si>
    <t>Description</t>
  </si>
  <si>
    <t>Offered by</t>
  </si>
  <si>
    <t>ACENZ Board 2016 Innovate NZ</t>
  </si>
  <si>
    <t>End of Year Function</t>
  </si>
  <si>
    <t>Dinner with Visitor</t>
  </si>
  <si>
    <t>Drinks and Nibbles</t>
  </si>
  <si>
    <t>Official Opening of New Exhibition</t>
  </si>
  <si>
    <t>Cost ($) incl GST</t>
  </si>
  <si>
    <t>Comment / explanation</t>
  </si>
  <si>
    <t>Nature</t>
  </si>
  <si>
    <t>1 July 2016 to 31 December 2016</t>
  </si>
  <si>
    <t>20.07.16</t>
  </si>
  <si>
    <t>20.08.16</t>
  </si>
  <si>
    <t>22.09.16</t>
  </si>
  <si>
    <t>12.10.16</t>
  </si>
  <si>
    <t>23.11.16</t>
  </si>
  <si>
    <t>22.12.16</t>
  </si>
  <si>
    <t>Auckland Council Meeting - 10.06.2016</t>
  </si>
  <si>
    <t>Auckland CE Health &amp; Safety Forum - 12.08.2016</t>
  </si>
  <si>
    <t>Hamilton Staff Meetings - 08.08.2016</t>
  </si>
  <si>
    <t xml:space="preserve">Board Meeting - Christchurch - 27.09.2016 </t>
  </si>
  <si>
    <t>Flight Amendment Fee - Wellington to Auckland</t>
  </si>
  <si>
    <t>Booking Amendment Fee</t>
  </si>
  <si>
    <t>Kaikoura Site Visit Christchurch - 18.11.2016</t>
  </si>
  <si>
    <t>Flight</t>
  </si>
  <si>
    <t>Booking Fee</t>
  </si>
  <si>
    <t>Flights</t>
  </si>
  <si>
    <t>31.08.16</t>
  </si>
  <si>
    <t>30.09.16</t>
  </si>
  <si>
    <t>31.10.16</t>
  </si>
  <si>
    <t>08.11.16</t>
  </si>
  <si>
    <t>30.11.16</t>
  </si>
  <si>
    <t>31.12.16</t>
  </si>
  <si>
    <t>10.01.17</t>
  </si>
  <si>
    <t>02.01.17</t>
  </si>
  <si>
    <t>31.01.17</t>
  </si>
  <si>
    <t>Transportation</t>
  </si>
  <si>
    <t>RAS Meeting Christchurch - Wellington Airport Parking</t>
  </si>
  <si>
    <t>ODESC Meeting - Parliament - post Kaikoura Earthquake</t>
  </si>
  <si>
    <t>05.07.16</t>
  </si>
  <si>
    <t>13.07.16</t>
  </si>
  <si>
    <t>26.08.16</t>
  </si>
  <si>
    <t>Airport Parking</t>
  </si>
  <si>
    <t>Meeting with Auckland Council</t>
  </si>
  <si>
    <t>Taxi</t>
  </si>
  <si>
    <t>30.08.16</t>
  </si>
  <si>
    <t>27.09.16</t>
  </si>
  <si>
    <t>13.10.16</t>
  </si>
  <si>
    <t>Record Date(s)</t>
  </si>
  <si>
    <t>Travel Allowance</t>
  </si>
  <si>
    <t>Food Beverage Transport</t>
  </si>
  <si>
    <t>Transport</t>
  </si>
  <si>
    <t>Meal</t>
  </si>
  <si>
    <t>Media Conference / Staff Meetings - Christchurch</t>
  </si>
  <si>
    <t>Staff Meetings - Hamilton</t>
  </si>
  <si>
    <t>Southern Response Meeting</t>
  </si>
  <si>
    <t>Christchurch Board Meeting</t>
  </si>
  <si>
    <t>Not Applicable</t>
  </si>
  <si>
    <t>Record Date</t>
  </si>
  <si>
    <t>IMF Meeting</t>
  </si>
  <si>
    <t>Refreshments - 3 Attendees</t>
  </si>
  <si>
    <t>ICNZ CE Meeting</t>
  </si>
  <si>
    <t>Refreshments - 2 Attendees</t>
  </si>
  <si>
    <t>Purpose</t>
  </si>
  <si>
    <t>Reason</t>
  </si>
  <si>
    <t>Wellington</t>
  </si>
  <si>
    <t>Auckland</t>
  </si>
  <si>
    <t>Staff Meetings - Hamilton - Airport to City</t>
  </si>
  <si>
    <t>Staff Meetings - Hamilton - City to Airport</t>
  </si>
  <si>
    <t xml:space="preserve">Media Conference Christchurch </t>
  </si>
  <si>
    <t>Media Conference Christchurch</t>
  </si>
  <si>
    <t xml:space="preserve">Staff Change Meetings </t>
  </si>
  <si>
    <t>CE Health &amp; Safety Forum - Auckland</t>
  </si>
  <si>
    <t>Staff Change Meetings - Office to Airport</t>
  </si>
  <si>
    <t>Staff Change Meetings - Wellington</t>
  </si>
  <si>
    <t>CE Health &amp; Safety Forum -  Auckland</t>
  </si>
  <si>
    <t>RAS Meeting Christchurch - Airport to Meeting</t>
  </si>
  <si>
    <t>RAS Meeting Christchurch - Meeting to Airport</t>
  </si>
  <si>
    <t>Dinner with Aon Benfield</t>
  </si>
  <si>
    <t>Chamber of Commerce Meeting - to Chch Airport</t>
  </si>
  <si>
    <t>Aon Benfield Dinner - to Home</t>
  </si>
  <si>
    <t>Kaikoura Event Site Visit - Wellington Airport to Home</t>
  </si>
  <si>
    <t>Board Dinner - to Home</t>
  </si>
  <si>
    <t>Meeting at Metservice - Wellington</t>
  </si>
  <si>
    <t>Meeting with Metservice - Wellington to Meeting</t>
  </si>
  <si>
    <t>Christchurch Media Conference / Staff Meetings - 11.08.2016</t>
  </si>
  <si>
    <t>Christchurch Home Repair Programme Meeting - Christchurch - 02.08.2016</t>
  </si>
  <si>
    <t>Christchurch Home Repair Programme Meeting - Christchurch - 18.10.2016</t>
  </si>
  <si>
    <t>Christchurch Home Repair Programme Meeting Christchurch - 25.11.2016</t>
  </si>
  <si>
    <t>Christchurch Home Repair Programme Meeting - Wellington Airport to Home</t>
  </si>
  <si>
    <t>Christchurch Home Repair Programme Meeting Christchurch</t>
  </si>
  <si>
    <t>Christchurch Home Repair Programme Meeting - Chch Airport to Meeting</t>
  </si>
  <si>
    <t>Christchurch Home Repair Programme Meeting - Home to Wellington Airport</t>
  </si>
  <si>
    <t>Residential Advisory Service Meeting Christchurch - 18.08.2016</t>
  </si>
  <si>
    <t>Tonkin &amp; Taylor Awards Dinner - Auckland - 02.09.2016</t>
  </si>
  <si>
    <t>Department Prime Minister &amp; Cabinet CE Meeting Christchurch - 24.11.2016</t>
  </si>
  <si>
    <t>Department Prime Minister &amp; Cabinet CE Meeting - EQC to Wellington Airport</t>
  </si>
  <si>
    <t>Department Prime Minister &amp; Cabinet CE Meeting - from Christchurch Airport</t>
  </si>
  <si>
    <t>Department Prime Minister &amp; Cabinet CE Meeting - Wellington Airport to Home</t>
  </si>
  <si>
    <t>Bi-Annual Travel to Secure Reinsurance - Airfares - Ian Simpson</t>
  </si>
  <si>
    <t>Bi-Annual Travel to Secure Reinsurance - EasyJet to Liverpool</t>
  </si>
  <si>
    <t>Bi-Annual Travel to Secure Reinsurance - Food, Beverage, Transport - Monaco</t>
  </si>
  <si>
    <t>Bi-Annual Travel to Secure Reinsurance - Train Travel to/from Airport</t>
  </si>
  <si>
    <t>Bi-Annual Travel to Secure Reinsurance - Wellington Airport to Home</t>
  </si>
  <si>
    <t>Bi-Annual Travel to Secure Reinsurance - Transfers to Hotel from Nice Airport</t>
  </si>
  <si>
    <t>Media Conference Christchurch - to Accommodation</t>
  </si>
  <si>
    <t>Accommodation/Food</t>
  </si>
  <si>
    <t>Accommodation</t>
  </si>
  <si>
    <t>Reinsurance Trip - Accommodation - Extra Night - Monte Carlo</t>
  </si>
  <si>
    <t>EasyJet Flight - Nice to Liverpool - NOT USED - contra</t>
  </si>
  <si>
    <t>Bi-Annual Travel to Secure Reinsurance - Accommodation Monte Carlo</t>
  </si>
  <si>
    <t>Foreign Cash Withdrawal - 350.00 EUR - Overseas Travel Allowance</t>
  </si>
  <si>
    <t>Stakeholder Meetings</t>
  </si>
  <si>
    <t>Reinsurance Meeting with Lloyds Representatives</t>
  </si>
  <si>
    <t>Lunch 4 x Attendees</t>
  </si>
  <si>
    <t>Refreshments</t>
  </si>
  <si>
    <t>Lunch 2 x Attendees</t>
  </si>
  <si>
    <t>Meeting with Worksafe New Zealand</t>
  </si>
  <si>
    <t>EQC wide CE staff update  - Christchurch - 07.07.2016</t>
  </si>
  <si>
    <t>EQC wide CE staff update  - Hamilton - 06.07.2016</t>
  </si>
  <si>
    <t>EQC wide CE staff update  - Christchurch - 05.12.2016</t>
  </si>
  <si>
    <t>EQC wide CE staff update - Hamilton - 08.12.2016</t>
  </si>
  <si>
    <t>EQC wide CE staff update Christchurch - Wellington Airport Parking</t>
  </si>
  <si>
    <t>EQC wide CE staff update  Christchurch - Christchurch</t>
  </si>
  <si>
    <t>EQC wide CE staff update Christchurch - Wellington</t>
  </si>
  <si>
    <t>EQC wide CE staff update   - Chch Airport to Venue</t>
  </si>
  <si>
    <t>EQC wide CE staff update   - EQC to Wellington Airport</t>
  </si>
  <si>
    <t>EQC wide CE staff update   - Hamilton Airport to Venue</t>
  </si>
  <si>
    <t>EQC wide CE staff update   Chch - Home to Wgtn Airport</t>
  </si>
  <si>
    <t>EQC wide CE staff update   Hamilton - EQC to Wgtn Airport</t>
  </si>
  <si>
    <t>Meeting with Ministry of Civil Defence &amp; Emergency Management</t>
  </si>
  <si>
    <t>Over $50</t>
  </si>
  <si>
    <t>Foreign Cash Return - EUR - Overseas Travel Allowance (offset)</t>
  </si>
  <si>
    <t>Accomodation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</si>
</sst>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4" fillId="0" borderId="0" xfId="0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8" fillId="5" borderId="7" xfId="0" applyFont="1" applyFill="1" applyBorder="1" applyAlignment="1">
      <alignment vertical="center" readingOrder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9" fillId="0" borderId="0" xfId="0" applyFont="1" applyBorder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 applyFill="1" applyBorder="1"/>
    <xf numFmtId="0" fontId="8" fillId="5" borderId="7" xfId="0" applyFont="1" applyFill="1" applyBorder="1" applyAlignment="1">
      <alignment vertical="center" wrapText="1" readingOrder="1"/>
    </xf>
    <xf numFmtId="164" fontId="8" fillId="5" borderId="2" xfId="0" applyNumberFormat="1" applyFont="1" applyFill="1" applyBorder="1" applyAlignment="1">
      <alignment vertical="center" wrapText="1" readingOrder="1"/>
    </xf>
    <xf numFmtId="0" fontId="5" fillId="5" borderId="3" xfId="0" applyFont="1" applyFill="1" applyBorder="1" applyAlignment="1"/>
    <xf numFmtId="0" fontId="5" fillId="5" borderId="3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 applyBorder="1"/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horizontal="justify" vertical="center"/>
    </xf>
    <xf numFmtId="0" fontId="5" fillId="0" borderId="0" xfId="0" applyFont="1"/>
    <xf numFmtId="0" fontId="8" fillId="2" borderId="9" xfId="0" applyFont="1" applyFill="1" applyBorder="1" applyAlignment="1">
      <alignment vertical="center" wrapText="1" readingOrder="1"/>
    </xf>
    <xf numFmtId="164" fontId="8" fillId="2" borderId="0" xfId="0" applyNumberFormat="1" applyFont="1" applyFill="1" applyBorder="1" applyAlignment="1">
      <alignment vertical="center" wrapText="1" readingOrder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0" xfId="0" applyFont="1" applyBorder="1" applyAlignment="1">
      <alignment vertical="center"/>
    </xf>
    <xf numFmtId="0" fontId="2" fillId="7" borderId="12" xfId="0" applyFont="1" applyFill="1" applyBorder="1" applyAlignment="1">
      <alignment vertical="center" wrapText="1" readingOrder="1"/>
    </xf>
    <xf numFmtId="14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0" xfId="0" applyFont="1"/>
    <xf numFmtId="0" fontId="8" fillId="4" borderId="4" xfId="0" applyFont="1" applyFill="1" applyBorder="1" applyAlignment="1">
      <alignment vertical="center" wrapText="1" readingOrder="1"/>
    </xf>
    <xf numFmtId="0" fontId="8" fillId="4" borderId="3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14" fillId="0" borderId="0" xfId="0" applyFont="1" applyBorder="1"/>
    <xf numFmtId="0" fontId="8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4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/>
    <xf numFmtId="164" fontId="14" fillId="5" borderId="2" xfId="0" applyNumberFormat="1" applyFont="1" applyFill="1" applyBorder="1" applyAlignment="1">
      <alignment vertical="center" wrapText="1"/>
    </xf>
    <xf numFmtId="0" fontId="1" fillId="5" borderId="8" xfId="0" applyFont="1" applyFill="1" applyBorder="1" applyAlignment="1">
      <alignment wrapText="1"/>
    </xf>
    <xf numFmtId="0" fontId="1" fillId="0" borderId="0" xfId="0" applyFont="1"/>
    <xf numFmtId="0" fontId="9" fillId="0" borderId="0" xfId="0" applyFont="1" applyBorder="1"/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Border="1"/>
    <xf numFmtId="0" fontId="16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 readingOrder="1"/>
    </xf>
    <xf numFmtId="0" fontId="1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/>
    <xf numFmtId="164" fontId="14" fillId="0" borderId="3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8" fillId="0" borderId="7" xfId="0" applyFont="1" applyFill="1" applyBorder="1" applyAlignment="1">
      <alignment vertical="center" wrapText="1" readingOrder="1"/>
    </xf>
    <xf numFmtId="164" fontId="8" fillId="0" borderId="2" xfId="0" applyNumberFormat="1" applyFont="1" applyFill="1" applyBorder="1" applyAlignment="1">
      <alignment vertical="center" wrapText="1" readingOrder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164" fontId="14" fillId="8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164" fontId="8" fillId="5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164" fontId="8" fillId="8" borderId="2" xfId="0" applyNumberFormat="1" applyFont="1" applyFill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/>
    <xf numFmtId="164" fontId="19" fillId="0" borderId="0" xfId="0" applyNumberFormat="1" applyFont="1" applyFill="1" applyBorder="1"/>
    <xf numFmtId="0" fontId="19" fillId="0" borderId="0" xfId="0" applyFont="1"/>
    <xf numFmtId="0" fontId="5" fillId="0" borderId="9" xfId="0" applyFont="1" applyBorder="1"/>
    <xf numFmtId="0" fontId="12" fillId="0" borderId="6" xfId="0" applyFont="1" applyBorder="1" applyAlignment="1">
      <alignment vertical="center" wrapText="1"/>
    </xf>
    <xf numFmtId="0" fontId="19" fillId="0" borderId="9" xfId="0" applyFont="1" applyBorder="1"/>
    <xf numFmtId="0" fontId="1" fillId="0" borderId="6" xfId="0" applyFont="1" applyBorder="1" applyAlignment="1">
      <alignment wrapText="1"/>
    </xf>
    <xf numFmtId="0" fontId="18" fillId="6" borderId="8" xfId="0" applyFont="1" applyFill="1" applyBorder="1" applyAlignment="1">
      <alignment wrapText="1"/>
    </xf>
    <xf numFmtId="0" fontId="12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wrapText="1" indent="1"/>
    </xf>
    <xf numFmtId="0" fontId="8" fillId="0" borderId="6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9" xfId="0" applyFont="1" applyBorder="1"/>
    <xf numFmtId="164" fontId="5" fillId="0" borderId="0" xfId="0" applyNumberFormat="1" applyFont="1" applyBorder="1"/>
    <xf numFmtId="164" fontId="19" fillId="0" borderId="0" xfId="0" applyNumberFormat="1" applyFont="1" applyBorder="1"/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5" borderId="8" xfId="0" applyFont="1" applyFill="1" applyBorder="1" applyAlignment="1"/>
    <xf numFmtId="164" fontId="5" fillId="0" borderId="0" xfId="0" applyNumberFormat="1" applyFont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9" xfId="0" applyFont="1" applyFill="1" applyBorder="1"/>
    <xf numFmtId="0" fontId="7" fillId="0" borderId="9" xfId="0" applyFont="1" applyBorder="1"/>
    <xf numFmtId="0" fontId="18" fillId="3" borderId="8" xfId="0" applyFont="1" applyFill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9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8" fontId="5" fillId="0" borderId="0" xfId="0" applyNumberFormat="1" applyFont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9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0" xfId="0" applyFont="1" applyBorder="1" applyAlignment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0" fontId="19" fillId="0" borderId="6" xfId="0" applyFont="1" applyFill="1" applyBorder="1" applyAlignment="1">
      <alignment wrapText="1"/>
    </xf>
    <xf numFmtId="0" fontId="19" fillId="0" borderId="0" xfId="0" applyFont="1" applyFill="1"/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8" fontId="19" fillId="0" borderId="0" xfId="0" applyNumberFormat="1" applyFont="1" applyBorder="1" applyAlignment="1">
      <alignment wrapText="1"/>
    </xf>
    <xf numFmtId="0" fontId="8" fillId="3" borderId="7" xfId="0" applyNumberFormat="1" applyFont="1" applyFill="1" applyBorder="1" applyAlignment="1">
      <alignment vertical="center" wrapText="1" readingOrder="1"/>
    </xf>
    <xf numFmtId="0" fontId="8" fillId="3" borderId="2" xfId="0" applyNumberFormat="1" applyFont="1" applyFill="1" applyBorder="1" applyAlignment="1">
      <alignment vertical="center" wrapText="1" readingOrder="1"/>
    </xf>
    <xf numFmtId="0" fontId="8" fillId="6" borderId="7" xfId="0" applyFont="1" applyFill="1" applyBorder="1" applyAlignment="1">
      <alignment vertical="center" readingOrder="1"/>
    </xf>
    <xf numFmtId="0" fontId="8" fillId="6" borderId="2" xfId="0" applyFont="1" applyFill="1" applyBorder="1" applyAlignment="1">
      <alignment vertical="center" readingOrder="1"/>
    </xf>
    <xf numFmtId="0" fontId="17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vertical="center" wrapText="1" readingOrder="1"/>
    </xf>
    <xf numFmtId="0" fontId="8" fillId="4" borderId="11" xfId="0" applyFont="1" applyFill="1" applyBorder="1" applyAlignment="1">
      <alignment vertical="center" wrapText="1" readingOrder="1"/>
    </xf>
    <xf numFmtId="0" fontId="15" fillId="0" borderId="12" xfId="0" applyFont="1" applyBorder="1" applyAlignment="1">
      <alignment vertical="center" wrapText="1" readingOrder="1"/>
    </xf>
    <xf numFmtId="0" fontId="16" fillId="0" borderId="12" xfId="0" applyFont="1" applyBorder="1" applyAlignment="1">
      <alignment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justify" vertical="center"/>
    </xf>
    <xf numFmtId="0" fontId="8" fillId="4" borderId="7" xfId="0" applyFont="1" applyFill="1" applyBorder="1" applyAlignment="1">
      <alignment horizontal="left" vertical="center" wrapText="1" readingOrder="1"/>
    </xf>
    <xf numFmtId="0" fontId="8" fillId="4" borderId="2" xfId="0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wrapText="1"/>
    </xf>
    <xf numFmtId="0" fontId="17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8" fillId="4" borderId="7" xfId="0" applyFont="1" applyFill="1" applyBorder="1" applyAlignment="1">
      <alignment vertical="center" wrapText="1" readingOrder="1"/>
    </xf>
    <xf numFmtId="0" fontId="8" fillId="4" borderId="2" xfId="0" applyFont="1" applyFill="1" applyBorder="1" applyAlignment="1">
      <alignment vertical="center" wrapText="1" readingOrder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2"/>
  <sheetViews>
    <sheetView tabSelected="1" topLeftCell="B1" zoomScaleNormal="100" workbookViewId="0">
      <selection activeCell="D15" sqref="D15"/>
    </sheetView>
  </sheetViews>
  <sheetFormatPr defaultColWidth="9.140625" defaultRowHeight="12.75" x14ac:dyDescent="0.2"/>
  <cols>
    <col min="1" max="1" width="20.7109375" style="5" customWidth="1"/>
    <col min="2" max="2" width="15.7109375" style="4" customWidth="1"/>
    <col min="3" max="3" width="70.28515625" style="4" customWidth="1"/>
    <col min="4" max="4" width="35.7109375" style="4" customWidth="1"/>
    <col min="5" max="16384" width="9.140625" style="4"/>
  </cols>
  <sheetData>
    <row r="1" spans="1:4" s="80" customFormat="1" ht="21" customHeight="1" x14ac:dyDescent="0.3">
      <c r="A1" s="145" t="s">
        <v>16</v>
      </c>
      <c r="B1" s="145"/>
      <c r="C1" s="145"/>
      <c r="D1" s="145"/>
    </row>
    <row r="2" spans="1:4" s="81" customFormat="1" ht="18.75" customHeight="1" x14ac:dyDescent="0.25">
      <c r="A2" s="44" t="s">
        <v>7</v>
      </c>
      <c r="B2" s="149" t="s">
        <v>27</v>
      </c>
      <c r="C2" s="149"/>
      <c r="D2" s="149"/>
    </row>
    <row r="3" spans="1:4" s="81" customFormat="1" ht="18.75" customHeight="1" x14ac:dyDescent="0.25">
      <c r="A3" s="44" t="s">
        <v>8</v>
      </c>
      <c r="B3" s="150" t="s">
        <v>28</v>
      </c>
      <c r="C3" s="150"/>
      <c r="D3" s="150"/>
    </row>
    <row r="4" spans="1:4" s="81" customFormat="1" ht="18.75" customHeight="1" x14ac:dyDescent="0.25">
      <c r="A4" s="44" t="s">
        <v>3</v>
      </c>
      <c r="B4" s="150" t="s">
        <v>60</v>
      </c>
      <c r="C4" s="150"/>
      <c r="D4" s="150"/>
    </row>
    <row r="5" spans="1:4" s="82" customFormat="1" ht="18.75" customHeight="1" x14ac:dyDescent="0.25">
      <c r="A5" s="151" t="s">
        <v>9</v>
      </c>
      <c r="B5" s="152"/>
      <c r="C5" s="152"/>
      <c r="D5" s="153"/>
    </row>
    <row r="6" spans="1:4" s="66" customFormat="1" ht="18.75" customHeight="1" x14ac:dyDescent="0.25">
      <c r="A6" s="154" t="s">
        <v>21</v>
      </c>
      <c r="B6" s="155"/>
      <c r="C6" s="155"/>
      <c r="D6" s="156"/>
    </row>
    <row r="7" spans="1:4" s="83" customFormat="1" ht="18.75" customHeight="1" x14ac:dyDescent="0.25">
      <c r="A7" s="146" t="s">
        <v>17</v>
      </c>
      <c r="B7" s="147"/>
      <c r="C7" s="147"/>
      <c r="D7" s="148"/>
    </row>
    <row r="8" spans="1:4" s="84" customFormat="1" ht="30" x14ac:dyDescent="0.2">
      <c r="A8" s="78" t="s">
        <v>98</v>
      </c>
      <c r="B8" s="67" t="s">
        <v>24</v>
      </c>
      <c r="C8" s="67" t="s">
        <v>25</v>
      </c>
      <c r="D8" s="79" t="s">
        <v>26</v>
      </c>
    </row>
    <row r="9" spans="1:4" x14ac:dyDescent="0.2">
      <c r="A9" s="98" t="s">
        <v>96</v>
      </c>
      <c r="B9" s="113">
        <v>13029.66</v>
      </c>
      <c r="C9" s="104" t="s">
        <v>149</v>
      </c>
      <c r="D9" s="93" t="s">
        <v>76</v>
      </c>
    </row>
    <row r="10" spans="1:4" x14ac:dyDescent="0.2">
      <c r="A10" s="98" t="s">
        <v>78</v>
      </c>
      <c r="B10" s="113">
        <v>249.65</v>
      </c>
      <c r="C10" s="104" t="s">
        <v>150</v>
      </c>
      <c r="D10" s="93" t="s">
        <v>76</v>
      </c>
    </row>
    <row r="11" spans="1:4" x14ac:dyDescent="0.2">
      <c r="A11" s="98" t="s">
        <v>79</v>
      </c>
      <c r="B11" s="125">
        <v>-326.42</v>
      </c>
      <c r="C11" s="104" t="s">
        <v>159</v>
      </c>
      <c r="D11" s="93" t="s">
        <v>76</v>
      </c>
    </row>
    <row r="12" spans="1:4" x14ac:dyDescent="0.2">
      <c r="A12" s="98" t="s">
        <v>79</v>
      </c>
      <c r="B12" s="113">
        <v>379.82</v>
      </c>
      <c r="C12" s="104" t="s">
        <v>159</v>
      </c>
      <c r="D12" s="93" t="s">
        <v>76</v>
      </c>
    </row>
    <row r="13" spans="1:4" x14ac:dyDescent="0.2">
      <c r="A13" s="98"/>
      <c r="B13" s="113"/>
      <c r="C13" s="104"/>
      <c r="D13" s="93"/>
    </row>
    <row r="14" spans="1:4" x14ac:dyDescent="0.2">
      <c r="A14" s="98" t="s">
        <v>77</v>
      </c>
      <c r="B14" s="113">
        <v>3150.64</v>
      </c>
      <c r="C14" s="104" t="s">
        <v>160</v>
      </c>
      <c r="D14" s="93" t="s">
        <v>157</v>
      </c>
    </row>
    <row r="15" spans="1:4" x14ac:dyDescent="0.2">
      <c r="A15" s="117" t="s">
        <v>79</v>
      </c>
      <c r="B15" s="114">
        <v>629.5</v>
      </c>
      <c r="C15" s="124" t="s">
        <v>151</v>
      </c>
      <c r="D15" s="115" t="s">
        <v>100</v>
      </c>
    </row>
    <row r="16" spans="1:4" x14ac:dyDescent="0.2">
      <c r="A16" s="98" t="s">
        <v>78</v>
      </c>
      <c r="B16" s="113">
        <v>410.07</v>
      </c>
      <c r="C16" s="104" t="s">
        <v>158</v>
      </c>
      <c r="D16" s="93" t="s">
        <v>183</v>
      </c>
    </row>
    <row r="17" spans="1:4" s="116" customFormat="1" x14ac:dyDescent="0.2">
      <c r="A17" s="117"/>
      <c r="B17" s="114"/>
      <c r="C17" s="124"/>
      <c r="D17" s="115"/>
    </row>
    <row r="18" spans="1:4" x14ac:dyDescent="0.2">
      <c r="A18" s="98" t="s">
        <v>95</v>
      </c>
      <c r="B18" s="113">
        <v>564.14</v>
      </c>
      <c r="C18" s="104" t="s">
        <v>161</v>
      </c>
      <c r="D18" s="93" t="s">
        <v>99</v>
      </c>
    </row>
    <row r="19" spans="1:4" x14ac:dyDescent="0.2">
      <c r="A19" s="98" t="s">
        <v>97</v>
      </c>
      <c r="B19" s="125">
        <v>-245.59</v>
      </c>
      <c r="C19" s="104" t="s">
        <v>182</v>
      </c>
      <c r="D19" s="93" t="s">
        <v>99</v>
      </c>
    </row>
    <row r="20" spans="1:4" x14ac:dyDescent="0.2">
      <c r="A20" s="2"/>
      <c r="B20" s="123"/>
      <c r="C20" s="104"/>
      <c r="D20" s="93"/>
    </row>
    <row r="21" spans="1:4" x14ac:dyDescent="0.2">
      <c r="A21" s="98" t="s">
        <v>79</v>
      </c>
      <c r="B21" s="113">
        <v>47.11</v>
      </c>
      <c r="C21" s="104" t="s">
        <v>152</v>
      </c>
      <c r="D21" s="93" t="s">
        <v>101</v>
      </c>
    </row>
    <row r="22" spans="1:4" x14ac:dyDescent="0.2">
      <c r="A22" s="98" t="s">
        <v>79</v>
      </c>
      <c r="B22" s="113">
        <v>47.72</v>
      </c>
      <c r="C22" s="104" t="s">
        <v>152</v>
      </c>
      <c r="D22" s="93" t="s">
        <v>101</v>
      </c>
    </row>
    <row r="23" spans="1:4" x14ac:dyDescent="0.2">
      <c r="A23" s="117" t="s">
        <v>81</v>
      </c>
      <c r="B23" s="114">
        <v>60</v>
      </c>
      <c r="C23" s="104" t="s">
        <v>154</v>
      </c>
      <c r="D23" s="115" t="s">
        <v>101</v>
      </c>
    </row>
    <row r="24" spans="1:4" ht="12.75" customHeight="1" x14ac:dyDescent="0.2">
      <c r="A24" s="98" t="s">
        <v>80</v>
      </c>
      <c r="B24" s="108">
        <v>49.3</v>
      </c>
      <c r="C24" s="104" t="s">
        <v>153</v>
      </c>
      <c r="D24" s="93" t="s">
        <v>101</v>
      </c>
    </row>
    <row r="25" spans="1:4" x14ac:dyDescent="0.2">
      <c r="A25" s="118"/>
      <c r="B25" s="113"/>
      <c r="C25" s="123"/>
      <c r="D25" s="93"/>
    </row>
    <row r="26" spans="1:4" s="85" customFormat="1" ht="18.75" customHeight="1" x14ac:dyDescent="0.25">
      <c r="A26" s="87" t="s">
        <v>4</v>
      </c>
      <c r="B26" s="92">
        <f>SUM(B9:B25)</f>
        <v>18045.599999999999</v>
      </c>
      <c r="C26" s="110"/>
      <c r="D26" s="111"/>
    </row>
    <row r="27" spans="1:4" s="83" customFormat="1" ht="18.75" customHeight="1" x14ac:dyDescent="0.25">
      <c r="A27" s="141" t="s">
        <v>12</v>
      </c>
      <c r="B27" s="142"/>
      <c r="C27" s="142"/>
      <c r="D27" s="119"/>
    </row>
    <row r="28" spans="1:4" s="84" customFormat="1" ht="30" x14ac:dyDescent="0.2">
      <c r="A28" s="78" t="s">
        <v>98</v>
      </c>
      <c r="B28" s="67" t="s">
        <v>24</v>
      </c>
      <c r="C28" s="67" t="s">
        <v>25</v>
      </c>
      <c r="D28" s="79" t="s">
        <v>26</v>
      </c>
    </row>
    <row r="29" spans="1:4" s="84" customFormat="1" ht="15" x14ac:dyDescent="0.2">
      <c r="A29" s="106" t="s">
        <v>76</v>
      </c>
      <c r="D29" s="105"/>
    </row>
    <row r="30" spans="1:4" s="84" customFormat="1" ht="12.75" customHeight="1" x14ac:dyDescent="0.2">
      <c r="A30" s="98" t="s">
        <v>61</v>
      </c>
      <c r="B30" s="95">
        <v>402.25</v>
      </c>
      <c r="C30" s="103" t="s">
        <v>67</v>
      </c>
      <c r="D30" s="99" t="s">
        <v>74</v>
      </c>
    </row>
    <row r="31" spans="1:4" s="84" customFormat="1" ht="12.75" customHeight="1" x14ac:dyDescent="0.2">
      <c r="A31" s="98" t="s">
        <v>61</v>
      </c>
      <c r="B31" s="95">
        <v>8</v>
      </c>
      <c r="C31" s="103" t="s">
        <v>67</v>
      </c>
      <c r="D31" s="99" t="s">
        <v>75</v>
      </c>
    </row>
    <row r="32" spans="1:4" s="84" customFormat="1" ht="12.75" customHeight="1" x14ac:dyDescent="0.2">
      <c r="A32" s="98" t="s">
        <v>61</v>
      </c>
      <c r="B32" s="95">
        <v>218.77</v>
      </c>
      <c r="C32" s="103" t="s">
        <v>168</v>
      </c>
      <c r="D32" s="99" t="s">
        <v>74</v>
      </c>
    </row>
    <row r="33" spans="1:4" s="84" customFormat="1" ht="12.75" customHeight="1" x14ac:dyDescent="0.2">
      <c r="A33" s="98" t="s">
        <v>61</v>
      </c>
      <c r="B33" s="95">
        <v>8</v>
      </c>
      <c r="C33" s="103" t="s">
        <v>168</v>
      </c>
      <c r="D33" s="99" t="s">
        <v>75</v>
      </c>
    </row>
    <row r="34" spans="1:4" s="84" customFormat="1" ht="12.75" customHeight="1" x14ac:dyDescent="0.2">
      <c r="A34" s="98" t="s">
        <v>61</v>
      </c>
      <c r="B34" s="95">
        <v>236.9</v>
      </c>
      <c r="C34" s="103" t="s">
        <v>169</v>
      </c>
      <c r="D34" s="99" t="s">
        <v>74</v>
      </c>
    </row>
    <row r="35" spans="1:4" s="84" customFormat="1" ht="12.75" customHeight="1" x14ac:dyDescent="0.2">
      <c r="A35" s="98" t="s">
        <v>61</v>
      </c>
      <c r="B35" s="95">
        <v>8</v>
      </c>
      <c r="C35" s="103" t="s">
        <v>169</v>
      </c>
      <c r="D35" s="99" t="s">
        <v>75</v>
      </c>
    </row>
    <row r="36" spans="1:4" s="84" customFormat="1" ht="12.75" customHeight="1" x14ac:dyDescent="0.2">
      <c r="A36" s="98" t="s">
        <v>62</v>
      </c>
      <c r="B36" s="95">
        <v>202.6</v>
      </c>
      <c r="C36" s="103" t="s">
        <v>68</v>
      </c>
      <c r="D36" s="99" t="s">
        <v>74</v>
      </c>
    </row>
    <row r="37" spans="1:4" s="84" customFormat="1" ht="12.75" customHeight="1" x14ac:dyDescent="0.2">
      <c r="A37" s="98" t="s">
        <v>62</v>
      </c>
      <c r="B37" s="95">
        <v>8</v>
      </c>
      <c r="C37" s="103" t="s">
        <v>68</v>
      </c>
      <c r="D37" s="99" t="s">
        <v>75</v>
      </c>
    </row>
    <row r="38" spans="1:4" s="84" customFormat="1" ht="12.75" customHeight="1" x14ac:dyDescent="0.2">
      <c r="A38" s="98" t="s">
        <v>62</v>
      </c>
      <c r="B38" s="95">
        <v>381.48</v>
      </c>
      <c r="C38" s="103" t="s">
        <v>135</v>
      </c>
      <c r="D38" s="99" t="s">
        <v>74</v>
      </c>
    </row>
    <row r="39" spans="1:4" s="84" customFormat="1" ht="12.75" customHeight="1" x14ac:dyDescent="0.2">
      <c r="A39" s="98" t="s">
        <v>62</v>
      </c>
      <c r="B39" s="95">
        <v>18</v>
      </c>
      <c r="C39" s="103" t="s">
        <v>135</v>
      </c>
      <c r="D39" s="99" t="s">
        <v>75</v>
      </c>
    </row>
    <row r="40" spans="1:4" s="84" customFormat="1" ht="12.75" customHeight="1" x14ac:dyDescent="0.2">
      <c r="A40" s="98" t="s">
        <v>62</v>
      </c>
      <c r="B40" s="95">
        <v>251.47</v>
      </c>
      <c r="C40" s="103" t="s">
        <v>136</v>
      </c>
      <c r="D40" s="99" t="s">
        <v>74</v>
      </c>
    </row>
    <row r="41" spans="1:4" s="84" customFormat="1" ht="12.75" customHeight="1" x14ac:dyDescent="0.2">
      <c r="A41" s="98" t="s">
        <v>62</v>
      </c>
      <c r="B41" s="95">
        <v>8</v>
      </c>
      <c r="C41" s="103" t="s">
        <v>136</v>
      </c>
      <c r="D41" s="99" t="s">
        <v>75</v>
      </c>
    </row>
    <row r="42" spans="1:4" s="84" customFormat="1" ht="12.75" customHeight="1" x14ac:dyDescent="0.2">
      <c r="A42" s="98" t="s">
        <v>62</v>
      </c>
      <c r="B42" s="95">
        <v>301.26</v>
      </c>
      <c r="C42" s="103" t="s">
        <v>69</v>
      </c>
      <c r="D42" s="99" t="s">
        <v>74</v>
      </c>
    </row>
    <row r="43" spans="1:4" s="84" customFormat="1" ht="12.75" customHeight="1" x14ac:dyDescent="0.2">
      <c r="A43" s="98" t="s">
        <v>62</v>
      </c>
      <c r="B43" s="95">
        <v>8</v>
      </c>
      <c r="C43" s="103" t="s">
        <v>69</v>
      </c>
      <c r="D43" s="99" t="s">
        <v>75</v>
      </c>
    </row>
    <row r="44" spans="1:4" s="84" customFormat="1" ht="12.75" customHeight="1" x14ac:dyDescent="0.2">
      <c r="A44" s="98" t="s">
        <v>63</v>
      </c>
      <c r="B44" s="95">
        <f>305.66+43.48</f>
        <v>349.14000000000004</v>
      </c>
      <c r="C44" s="103" t="s">
        <v>70</v>
      </c>
      <c r="D44" s="99" t="s">
        <v>74</v>
      </c>
    </row>
    <row r="45" spans="1:4" s="84" customFormat="1" ht="12.75" customHeight="1" x14ac:dyDescent="0.2">
      <c r="A45" s="98" t="s">
        <v>63</v>
      </c>
      <c r="B45" s="95">
        <v>18</v>
      </c>
      <c r="C45" s="103" t="s">
        <v>70</v>
      </c>
      <c r="D45" s="99" t="s">
        <v>75</v>
      </c>
    </row>
    <row r="46" spans="1:4" s="84" customFormat="1" ht="12.75" customHeight="1" x14ac:dyDescent="0.2">
      <c r="A46" s="98" t="s">
        <v>63</v>
      </c>
      <c r="B46" s="95">
        <v>43.48</v>
      </c>
      <c r="C46" s="103" t="s">
        <v>137</v>
      </c>
      <c r="D46" s="99" t="s">
        <v>74</v>
      </c>
    </row>
    <row r="47" spans="1:4" s="84" customFormat="1" ht="12.75" customHeight="1" x14ac:dyDescent="0.2">
      <c r="A47" s="98" t="s">
        <v>63</v>
      </c>
      <c r="B47" s="95">
        <v>10</v>
      </c>
      <c r="C47" s="103" t="s">
        <v>137</v>
      </c>
      <c r="D47" s="99" t="s">
        <v>75</v>
      </c>
    </row>
    <row r="48" spans="1:4" s="84" customFormat="1" ht="12.75" customHeight="1" x14ac:dyDescent="0.2">
      <c r="A48" s="98" t="s">
        <v>63</v>
      </c>
      <c r="B48" s="95">
        <v>305.66000000000003</v>
      </c>
      <c r="C48" s="103" t="s">
        <v>143</v>
      </c>
      <c r="D48" s="99" t="s">
        <v>74</v>
      </c>
    </row>
    <row r="49" spans="1:4" s="84" customFormat="1" ht="12.75" customHeight="1" x14ac:dyDescent="0.2">
      <c r="A49" s="98" t="s">
        <v>63</v>
      </c>
      <c r="B49" s="95">
        <v>8</v>
      </c>
      <c r="C49" s="103" t="s">
        <v>143</v>
      </c>
      <c r="D49" s="99" t="s">
        <v>75</v>
      </c>
    </row>
    <row r="50" spans="1:4" s="84" customFormat="1" ht="12.75" customHeight="1" x14ac:dyDescent="0.2">
      <c r="A50" s="98" t="s">
        <v>63</v>
      </c>
      <c r="B50" s="95">
        <v>507.84</v>
      </c>
      <c r="C50" s="103" t="s">
        <v>144</v>
      </c>
      <c r="D50" s="99" t="s">
        <v>74</v>
      </c>
    </row>
    <row r="51" spans="1:4" s="84" customFormat="1" ht="12.75" customHeight="1" x14ac:dyDescent="0.2">
      <c r="A51" s="98" t="s">
        <v>63</v>
      </c>
      <c r="B51" s="95">
        <v>8</v>
      </c>
      <c r="C51" s="103" t="s">
        <v>144</v>
      </c>
      <c r="D51" s="99" t="s">
        <v>75</v>
      </c>
    </row>
    <row r="52" spans="1:4" s="84" customFormat="1" ht="12.75" customHeight="1" x14ac:dyDescent="0.2">
      <c r="A52" s="98" t="s">
        <v>64</v>
      </c>
      <c r="B52" s="95">
        <v>100</v>
      </c>
      <c r="C52" s="103" t="s">
        <v>71</v>
      </c>
      <c r="D52" s="99" t="s">
        <v>75</v>
      </c>
    </row>
    <row r="53" spans="1:4" s="84" customFormat="1" ht="12.75" customHeight="1" x14ac:dyDescent="0.2">
      <c r="A53" s="98" t="s">
        <v>65</v>
      </c>
      <c r="B53" s="95">
        <v>318.83999999999997</v>
      </c>
      <c r="C53" s="103" t="s">
        <v>170</v>
      </c>
      <c r="D53" s="99" t="s">
        <v>74</v>
      </c>
    </row>
    <row r="54" spans="1:4" s="84" customFormat="1" ht="12.75" customHeight="1" x14ac:dyDescent="0.2">
      <c r="A54" s="98" t="s">
        <v>65</v>
      </c>
      <c r="B54" s="95">
        <v>8</v>
      </c>
      <c r="C54" s="103" t="s">
        <v>170</v>
      </c>
      <c r="D54" s="99" t="s">
        <v>75</v>
      </c>
    </row>
    <row r="55" spans="1:4" s="84" customFormat="1" ht="12.75" customHeight="1" x14ac:dyDescent="0.2">
      <c r="A55" s="98" t="s">
        <v>65</v>
      </c>
      <c r="B55" s="95">
        <v>309.33</v>
      </c>
      <c r="C55" s="103" t="s">
        <v>171</v>
      </c>
      <c r="D55" s="99" t="s">
        <v>74</v>
      </c>
    </row>
    <row r="56" spans="1:4" s="84" customFormat="1" ht="12.75" customHeight="1" x14ac:dyDescent="0.2">
      <c r="A56" s="98" t="s">
        <v>65</v>
      </c>
      <c r="B56" s="95">
        <v>8</v>
      </c>
      <c r="C56" s="103" t="s">
        <v>171</v>
      </c>
      <c r="D56" s="99" t="s">
        <v>75</v>
      </c>
    </row>
    <row r="57" spans="1:4" s="84" customFormat="1" ht="12.75" customHeight="1" x14ac:dyDescent="0.2">
      <c r="A57" s="100" t="s">
        <v>66</v>
      </c>
      <c r="B57" s="96">
        <v>8</v>
      </c>
      <c r="C57" s="103" t="s">
        <v>72</v>
      </c>
      <c r="D57" s="99" t="s">
        <v>75</v>
      </c>
    </row>
    <row r="58" spans="1:4" s="84" customFormat="1" ht="12.75" customHeight="1" x14ac:dyDescent="0.2">
      <c r="A58" s="100" t="s">
        <v>66</v>
      </c>
      <c r="B58" s="96">
        <f>321.83+59.65+67.75</f>
        <v>449.22999999999996</v>
      </c>
      <c r="C58" s="103" t="s">
        <v>138</v>
      </c>
      <c r="D58" s="99" t="s">
        <v>74</v>
      </c>
    </row>
    <row r="59" spans="1:4" ht="12.75" customHeight="1" x14ac:dyDescent="0.2">
      <c r="A59" s="100" t="s">
        <v>66</v>
      </c>
      <c r="B59" s="96">
        <v>28</v>
      </c>
      <c r="C59" s="104" t="s">
        <v>138</v>
      </c>
      <c r="D59" s="93" t="s">
        <v>75</v>
      </c>
    </row>
    <row r="60" spans="1:4" ht="12.75" customHeight="1" x14ac:dyDescent="0.2">
      <c r="A60" s="100" t="s">
        <v>66</v>
      </c>
      <c r="B60" s="96">
        <f>386.54+88.95</f>
        <v>475.49</v>
      </c>
      <c r="C60" s="104" t="s">
        <v>145</v>
      </c>
      <c r="D60" s="93" t="s">
        <v>74</v>
      </c>
    </row>
    <row r="61" spans="1:4" ht="12.75" customHeight="1" x14ac:dyDescent="0.2">
      <c r="A61" s="100" t="s">
        <v>66</v>
      </c>
      <c r="B61" s="96">
        <v>18</v>
      </c>
      <c r="C61" s="104" t="s">
        <v>145</v>
      </c>
      <c r="D61" s="93" t="s">
        <v>75</v>
      </c>
    </row>
    <row r="62" spans="1:4" ht="12.75" customHeight="1" x14ac:dyDescent="0.2">
      <c r="A62" s="100" t="s">
        <v>66</v>
      </c>
      <c r="B62" s="96">
        <v>459.32</v>
      </c>
      <c r="C62" s="104" t="s">
        <v>73</v>
      </c>
      <c r="D62" s="93" t="s">
        <v>74</v>
      </c>
    </row>
    <row r="63" spans="1:4" ht="12.75" customHeight="1" x14ac:dyDescent="0.2">
      <c r="A63" s="100" t="s">
        <v>66</v>
      </c>
      <c r="B63" s="96">
        <v>8</v>
      </c>
      <c r="C63" s="104" t="s">
        <v>73</v>
      </c>
      <c r="D63" s="93" t="s">
        <v>75</v>
      </c>
    </row>
    <row r="64" spans="1:4" ht="12.75" customHeight="1" x14ac:dyDescent="0.2">
      <c r="A64" s="107" t="s">
        <v>86</v>
      </c>
      <c r="B64" s="96"/>
      <c r="C64" s="104"/>
      <c r="D64" s="93"/>
    </row>
    <row r="65" spans="1:4" ht="12.75" customHeight="1" x14ac:dyDescent="0.2">
      <c r="A65" s="37" t="s">
        <v>77</v>
      </c>
      <c r="B65" s="108">
        <v>38</v>
      </c>
      <c r="C65" s="104" t="s">
        <v>172</v>
      </c>
      <c r="D65" s="93" t="s">
        <v>92</v>
      </c>
    </row>
    <row r="66" spans="1:4" ht="12.75" customHeight="1" x14ac:dyDescent="0.2">
      <c r="A66" s="37" t="s">
        <v>77</v>
      </c>
      <c r="B66" s="108">
        <v>45.13</v>
      </c>
      <c r="C66" s="104" t="s">
        <v>173</v>
      </c>
      <c r="D66" s="93" t="s">
        <v>94</v>
      </c>
    </row>
    <row r="67" spans="1:4" ht="12.75" customHeight="1" x14ac:dyDescent="0.2">
      <c r="A67" s="37" t="s">
        <v>77</v>
      </c>
      <c r="B67" s="108">
        <v>45.22</v>
      </c>
      <c r="C67" s="104" t="s">
        <v>173</v>
      </c>
      <c r="D67" s="93" t="s">
        <v>94</v>
      </c>
    </row>
    <row r="68" spans="1:4" ht="12.75" customHeight="1" x14ac:dyDescent="0.2">
      <c r="A68" s="37" t="s">
        <v>77</v>
      </c>
      <c r="B68" s="108">
        <v>57.22</v>
      </c>
      <c r="C68" s="104" t="s">
        <v>174</v>
      </c>
      <c r="D68" s="93" t="s">
        <v>94</v>
      </c>
    </row>
    <row r="69" spans="1:4" ht="12.75" customHeight="1" x14ac:dyDescent="0.2">
      <c r="A69" s="37" t="s">
        <v>78</v>
      </c>
      <c r="B69" s="108">
        <v>53.13</v>
      </c>
      <c r="C69" s="104" t="s">
        <v>104</v>
      </c>
      <c r="D69" s="93" t="s">
        <v>94</v>
      </c>
    </row>
    <row r="70" spans="1:4" ht="12.75" customHeight="1" x14ac:dyDescent="0.2">
      <c r="A70" s="37" t="s">
        <v>78</v>
      </c>
      <c r="B70" s="108">
        <v>22.61</v>
      </c>
      <c r="C70" s="104" t="s">
        <v>104</v>
      </c>
      <c r="D70" s="93" t="s">
        <v>94</v>
      </c>
    </row>
    <row r="71" spans="1:4" ht="12.75" customHeight="1" x14ac:dyDescent="0.2">
      <c r="A71" s="37" t="s">
        <v>78</v>
      </c>
      <c r="B71" s="108">
        <v>36.520000000000003</v>
      </c>
      <c r="C71" s="104" t="s">
        <v>117</v>
      </c>
      <c r="D71" s="93" t="s">
        <v>94</v>
      </c>
    </row>
    <row r="72" spans="1:4" ht="12.75" customHeight="1" x14ac:dyDescent="0.2">
      <c r="A72" s="37" t="s">
        <v>78</v>
      </c>
      <c r="B72" s="108">
        <v>50.61</v>
      </c>
      <c r="C72" s="104" t="s">
        <v>118</v>
      </c>
      <c r="D72" s="93" t="s">
        <v>94</v>
      </c>
    </row>
    <row r="73" spans="1:4" ht="12.75" customHeight="1" x14ac:dyDescent="0.2">
      <c r="A73" s="37" t="s">
        <v>78</v>
      </c>
      <c r="B73" s="108">
        <v>19.04</v>
      </c>
      <c r="C73" s="104" t="s">
        <v>119</v>
      </c>
      <c r="D73" s="93" t="s">
        <v>94</v>
      </c>
    </row>
    <row r="74" spans="1:4" ht="12.75" customHeight="1" x14ac:dyDescent="0.2">
      <c r="A74" s="37" t="s">
        <v>78</v>
      </c>
      <c r="B74" s="108">
        <v>19.91</v>
      </c>
      <c r="C74" s="104" t="s">
        <v>155</v>
      </c>
      <c r="D74" s="93" t="s">
        <v>94</v>
      </c>
    </row>
    <row r="75" spans="1:4" ht="12.75" customHeight="1" x14ac:dyDescent="0.2">
      <c r="A75" s="37" t="s">
        <v>78</v>
      </c>
      <c r="B75" s="108">
        <v>36.520000000000003</v>
      </c>
      <c r="C75" s="104" t="s">
        <v>120</v>
      </c>
      <c r="D75" s="93" t="s">
        <v>94</v>
      </c>
    </row>
    <row r="76" spans="1:4" ht="12.75" customHeight="1" x14ac:dyDescent="0.2">
      <c r="A76" s="37" t="s">
        <v>78</v>
      </c>
      <c r="B76" s="108">
        <v>23.39</v>
      </c>
      <c r="C76" s="104" t="s">
        <v>121</v>
      </c>
      <c r="D76" s="93" t="s">
        <v>94</v>
      </c>
    </row>
    <row r="77" spans="1:4" ht="12.75" customHeight="1" x14ac:dyDescent="0.2">
      <c r="A77" s="37" t="s">
        <v>78</v>
      </c>
      <c r="B77" s="108">
        <v>30.98</v>
      </c>
      <c r="C77" s="104" t="s">
        <v>122</v>
      </c>
      <c r="D77" s="93" t="s">
        <v>94</v>
      </c>
    </row>
    <row r="78" spans="1:4" ht="12.75" customHeight="1" x14ac:dyDescent="0.2">
      <c r="A78" s="37" t="s">
        <v>78</v>
      </c>
      <c r="B78" s="108">
        <v>48.87</v>
      </c>
      <c r="C78" s="104" t="s">
        <v>123</v>
      </c>
      <c r="D78" s="93" t="s">
        <v>94</v>
      </c>
    </row>
    <row r="79" spans="1:4" ht="12.75" customHeight="1" x14ac:dyDescent="0.2">
      <c r="A79" s="37" t="s">
        <v>78</v>
      </c>
      <c r="B79" s="108">
        <v>61.3</v>
      </c>
      <c r="C79" s="104" t="s">
        <v>124</v>
      </c>
      <c r="D79" s="93" t="s">
        <v>94</v>
      </c>
    </row>
    <row r="80" spans="1:4" ht="12.75" customHeight="1" x14ac:dyDescent="0.2">
      <c r="A80" s="37" t="s">
        <v>78</v>
      </c>
      <c r="B80" s="108">
        <v>48.09</v>
      </c>
      <c r="C80" s="104" t="s">
        <v>122</v>
      </c>
      <c r="D80" s="93" t="s">
        <v>94</v>
      </c>
    </row>
    <row r="81" spans="1:4" ht="12.75" customHeight="1" x14ac:dyDescent="0.2">
      <c r="A81" s="37" t="s">
        <v>78</v>
      </c>
      <c r="B81" s="108">
        <v>40.090000000000003</v>
      </c>
      <c r="C81" s="104" t="s">
        <v>125</v>
      </c>
      <c r="D81" s="93" t="s">
        <v>94</v>
      </c>
    </row>
    <row r="82" spans="1:4" ht="12.75" customHeight="1" x14ac:dyDescent="0.2">
      <c r="A82" s="37" t="s">
        <v>78</v>
      </c>
      <c r="B82" s="108">
        <v>38</v>
      </c>
      <c r="C82" s="104" t="s">
        <v>87</v>
      </c>
      <c r="D82" s="93" t="s">
        <v>92</v>
      </c>
    </row>
    <row r="83" spans="1:4" ht="12.75" customHeight="1" x14ac:dyDescent="0.2">
      <c r="A83" s="37" t="s">
        <v>78</v>
      </c>
      <c r="B83" s="108">
        <v>34.26</v>
      </c>
      <c r="C83" s="104" t="s">
        <v>126</v>
      </c>
      <c r="D83" s="93" t="s">
        <v>94</v>
      </c>
    </row>
    <row r="84" spans="1:4" ht="12.75" customHeight="1" x14ac:dyDescent="0.2">
      <c r="A84" s="37" t="s">
        <v>78</v>
      </c>
      <c r="B84" s="108">
        <v>38.61</v>
      </c>
      <c r="C84" s="104" t="s">
        <v>127</v>
      </c>
      <c r="D84" s="93" t="s">
        <v>94</v>
      </c>
    </row>
    <row r="85" spans="1:4" ht="12.75" customHeight="1" x14ac:dyDescent="0.2">
      <c r="A85" s="37" t="s">
        <v>81</v>
      </c>
      <c r="B85" s="108">
        <v>28.78</v>
      </c>
      <c r="C85" s="104" t="s">
        <v>128</v>
      </c>
      <c r="D85" s="93" t="s">
        <v>94</v>
      </c>
    </row>
    <row r="86" spans="1:4" ht="12.75" customHeight="1" x14ac:dyDescent="0.2">
      <c r="A86" s="37" t="s">
        <v>81</v>
      </c>
      <c r="B86" s="108">
        <v>53.39</v>
      </c>
      <c r="C86" s="104" t="s">
        <v>140</v>
      </c>
      <c r="D86" s="93" t="s">
        <v>94</v>
      </c>
    </row>
    <row r="87" spans="1:4" ht="12.75" customHeight="1" x14ac:dyDescent="0.2">
      <c r="A87" s="97" t="s">
        <v>82</v>
      </c>
      <c r="B87" s="109">
        <v>40</v>
      </c>
      <c r="C87" s="104" t="s">
        <v>140</v>
      </c>
      <c r="D87" s="93" t="s">
        <v>92</v>
      </c>
    </row>
    <row r="88" spans="1:4" ht="12.75" customHeight="1" x14ac:dyDescent="0.2">
      <c r="A88" s="97" t="s">
        <v>82</v>
      </c>
      <c r="B88" s="109">
        <v>44</v>
      </c>
      <c r="C88" s="104" t="s">
        <v>129</v>
      </c>
      <c r="D88" s="93" t="s">
        <v>94</v>
      </c>
    </row>
    <row r="89" spans="1:4" ht="12.75" customHeight="1" x14ac:dyDescent="0.2">
      <c r="A89" s="97" t="s">
        <v>82</v>
      </c>
      <c r="B89" s="109">
        <v>23.3</v>
      </c>
      <c r="C89" s="104" t="s">
        <v>130</v>
      </c>
      <c r="D89" s="93" t="s">
        <v>94</v>
      </c>
    </row>
    <row r="90" spans="1:4" ht="12.75" customHeight="1" x14ac:dyDescent="0.2">
      <c r="A90" s="97" t="s">
        <v>82</v>
      </c>
      <c r="B90" s="109">
        <v>50.35</v>
      </c>
      <c r="C90" s="104" t="s">
        <v>131</v>
      </c>
      <c r="D90" s="93" t="s">
        <v>94</v>
      </c>
    </row>
    <row r="91" spans="1:4" ht="12.75" customHeight="1" x14ac:dyDescent="0.2">
      <c r="A91" s="97" t="s">
        <v>82</v>
      </c>
      <c r="B91" s="109">
        <v>29.48</v>
      </c>
      <c r="C91" s="104" t="s">
        <v>146</v>
      </c>
      <c r="D91" s="93" t="s">
        <v>94</v>
      </c>
    </row>
    <row r="92" spans="1:4" ht="12.75" customHeight="1" x14ac:dyDescent="0.2">
      <c r="A92" s="97" t="s">
        <v>82</v>
      </c>
      <c r="B92" s="109">
        <v>42.87</v>
      </c>
      <c r="C92" s="104" t="s">
        <v>147</v>
      </c>
      <c r="D92" s="93" t="s">
        <v>94</v>
      </c>
    </row>
    <row r="93" spans="1:4" ht="12.75" customHeight="1" x14ac:dyDescent="0.2">
      <c r="A93" s="97" t="s">
        <v>82</v>
      </c>
      <c r="B93" s="109">
        <v>56.78</v>
      </c>
      <c r="C93" s="104" t="s">
        <v>148</v>
      </c>
      <c r="D93" s="93" t="s">
        <v>94</v>
      </c>
    </row>
    <row r="94" spans="1:4" ht="12.75" customHeight="1" x14ac:dyDescent="0.2">
      <c r="A94" s="97" t="s">
        <v>82</v>
      </c>
      <c r="B94" s="109">
        <v>41.91</v>
      </c>
      <c r="C94" s="104" t="s">
        <v>141</v>
      </c>
      <c r="D94" s="93" t="s">
        <v>94</v>
      </c>
    </row>
    <row r="95" spans="1:4" ht="12.75" customHeight="1" x14ac:dyDescent="0.2">
      <c r="A95" s="97" t="s">
        <v>82</v>
      </c>
      <c r="B95" s="109">
        <v>43.91</v>
      </c>
      <c r="C95" s="104" t="s">
        <v>142</v>
      </c>
      <c r="D95" s="93" t="s">
        <v>94</v>
      </c>
    </row>
    <row r="96" spans="1:4" ht="12.75" customHeight="1" x14ac:dyDescent="0.2">
      <c r="A96" s="97" t="s">
        <v>82</v>
      </c>
      <c r="B96" s="109">
        <v>37.520000000000003</v>
      </c>
      <c r="C96" s="104" t="s">
        <v>139</v>
      </c>
      <c r="D96" s="93" t="s">
        <v>94</v>
      </c>
    </row>
    <row r="97" spans="1:4" ht="12.75" customHeight="1" x14ac:dyDescent="0.2">
      <c r="A97" s="97" t="s">
        <v>82</v>
      </c>
      <c r="B97" s="109">
        <v>27.57</v>
      </c>
      <c r="C97" s="104" t="s">
        <v>132</v>
      </c>
      <c r="D97" s="93" t="s">
        <v>94</v>
      </c>
    </row>
    <row r="98" spans="1:4" ht="12.75" customHeight="1" x14ac:dyDescent="0.2">
      <c r="A98" s="37" t="s">
        <v>83</v>
      </c>
      <c r="B98" s="108">
        <v>38.96</v>
      </c>
      <c r="C98" s="104" t="s">
        <v>175</v>
      </c>
      <c r="D98" s="93" t="s">
        <v>94</v>
      </c>
    </row>
    <row r="99" spans="1:4" ht="12.75" customHeight="1" x14ac:dyDescent="0.2">
      <c r="A99" s="37" t="s">
        <v>83</v>
      </c>
      <c r="B99" s="108">
        <v>51.04</v>
      </c>
      <c r="C99" s="104" t="s">
        <v>176</v>
      </c>
      <c r="D99" s="93" t="s">
        <v>94</v>
      </c>
    </row>
    <row r="100" spans="1:4" ht="12.75" customHeight="1" x14ac:dyDescent="0.2">
      <c r="A100" s="37" t="s">
        <v>83</v>
      </c>
      <c r="B100" s="108">
        <v>26.52</v>
      </c>
      <c r="C100" s="104" t="s">
        <v>177</v>
      </c>
      <c r="D100" s="93" t="s">
        <v>94</v>
      </c>
    </row>
    <row r="101" spans="1:4" ht="12.75" customHeight="1" x14ac:dyDescent="0.2">
      <c r="A101" s="37" t="s">
        <v>85</v>
      </c>
      <c r="B101" s="108">
        <v>41.6</v>
      </c>
      <c r="C101" s="104" t="s">
        <v>178</v>
      </c>
      <c r="D101" s="93" t="s">
        <v>94</v>
      </c>
    </row>
    <row r="102" spans="1:4" ht="12.75" customHeight="1" x14ac:dyDescent="0.2">
      <c r="A102" s="37" t="s">
        <v>85</v>
      </c>
      <c r="B102" s="108">
        <v>41.6</v>
      </c>
      <c r="C102" s="104" t="s">
        <v>179</v>
      </c>
      <c r="D102" s="93" t="s">
        <v>94</v>
      </c>
    </row>
    <row r="103" spans="1:4" ht="12.75" customHeight="1" x14ac:dyDescent="0.2">
      <c r="A103" s="107" t="s">
        <v>156</v>
      </c>
      <c r="B103" s="96"/>
      <c r="C103" s="104"/>
      <c r="D103" s="93"/>
    </row>
    <row r="104" spans="1:4" ht="12.75" customHeight="1" x14ac:dyDescent="0.2">
      <c r="A104" s="100" t="s">
        <v>89</v>
      </c>
      <c r="B104" s="96">
        <v>150</v>
      </c>
      <c r="C104" s="104" t="s">
        <v>106</v>
      </c>
      <c r="D104" s="93" t="s">
        <v>157</v>
      </c>
    </row>
    <row r="105" spans="1:4" ht="12.75" customHeight="1" x14ac:dyDescent="0.2">
      <c r="A105" s="100" t="s">
        <v>90</v>
      </c>
      <c r="B105" s="96">
        <v>173.04</v>
      </c>
      <c r="C105" s="104" t="s">
        <v>105</v>
      </c>
      <c r="D105" s="93" t="s">
        <v>157</v>
      </c>
    </row>
    <row r="106" spans="1:4" ht="12.75" customHeight="1" x14ac:dyDescent="0.2">
      <c r="A106" s="100" t="s">
        <v>91</v>
      </c>
      <c r="B106" s="96">
        <v>153.91</v>
      </c>
      <c r="C106" s="104" t="s">
        <v>104</v>
      </c>
      <c r="D106" s="93" t="s">
        <v>157</v>
      </c>
    </row>
    <row r="107" spans="1:4" ht="12.75" customHeight="1" x14ac:dyDescent="0.2">
      <c r="A107" s="100" t="s">
        <v>91</v>
      </c>
      <c r="B107" s="96">
        <v>160</v>
      </c>
      <c r="C107" s="104" t="s">
        <v>103</v>
      </c>
      <c r="D107" s="93" t="s">
        <v>157</v>
      </c>
    </row>
    <row r="108" spans="1:4" ht="12.75" customHeight="1" x14ac:dyDescent="0.2">
      <c r="A108" s="100" t="s">
        <v>78</v>
      </c>
      <c r="B108" s="96">
        <v>130.43</v>
      </c>
      <c r="C108" s="121" t="s">
        <v>103</v>
      </c>
      <c r="D108" s="93" t="s">
        <v>102</v>
      </c>
    </row>
    <row r="109" spans="1:4" ht="12.75" customHeight="1" x14ac:dyDescent="0.2">
      <c r="A109" s="100"/>
      <c r="B109" s="96"/>
      <c r="C109" s="104"/>
      <c r="D109" s="93"/>
    </row>
    <row r="110" spans="1:4" s="85" customFormat="1" ht="18.75" customHeight="1" x14ac:dyDescent="0.25">
      <c r="A110" s="87" t="s">
        <v>4</v>
      </c>
      <c r="B110" s="88">
        <f>SUM(B30:B109)</f>
        <v>7775.5200000000013</v>
      </c>
      <c r="C110" s="89"/>
      <c r="D110" s="101"/>
    </row>
    <row r="111" spans="1:4" s="85" customFormat="1" ht="18.75" customHeight="1" x14ac:dyDescent="0.25">
      <c r="A111" s="143" t="s">
        <v>11</v>
      </c>
      <c r="B111" s="144"/>
      <c r="C111" s="144"/>
      <c r="D111" s="102"/>
    </row>
    <row r="112" spans="1:4" s="86" customFormat="1" ht="30" x14ac:dyDescent="0.2">
      <c r="A112" s="78" t="s">
        <v>98</v>
      </c>
      <c r="B112" s="67" t="s">
        <v>24</v>
      </c>
      <c r="C112" s="67" t="s">
        <v>25</v>
      </c>
      <c r="D112" s="79" t="s">
        <v>26</v>
      </c>
    </row>
    <row r="113" spans="1:4" ht="12.75" customHeight="1" x14ac:dyDescent="0.2">
      <c r="A113" s="98" t="s">
        <v>78</v>
      </c>
      <c r="B113" s="108">
        <v>9.48</v>
      </c>
      <c r="C113" s="104" t="s">
        <v>133</v>
      </c>
      <c r="D113" s="93" t="s">
        <v>94</v>
      </c>
    </row>
    <row r="114" spans="1:4" ht="12.75" customHeight="1" x14ac:dyDescent="0.2">
      <c r="A114" s="98" t="s">
        <v>79</v>
      </c>
      <c r="B114" s="108">
        <v>16.96</v>
      </c>
      <c r="C114" s="104" t="s">
        <v>134</v>
      </c>
      <c r="D114" s="93" t="s">
        <v>94</v>
      </c>
    </row>
    <row r="115" spans="1:4" ht="12.75" customHeight="1" x14ac:dyDescent="0.2">
      <c r="A115" s="98" t="s">
        <v>84</v>
      </c>
      <c r="B115" s="108">
        <v>18.04</v>
      </c>
      <c r="C115" s="104" t="s">
        <v>88</v>
      </c>
      <c r="D115" s="93" t="s">
        <v>94</v>
      </c>
    </row>
    <row r="116" spans="1:4" ht="12.75" customHeight="1" x14ac:dyDescent="0.2">
      <c r="A116" s="2"/>
      <c r="B116" s="94"/>
      <c r="C116" s="94"/>
      <c r="D116" s="93"/>
    </row>
    <row r="117" spans="1:4" s="85" customFormat="1" ht="18.75" customHeight="1" x14ac:dyDescent="0.25">
      <c r="A117" s="87" t="s">
        <v>4</v>
      </c>
      <c r="B117" s="88">
        <f>SUM(B113:B116)</f>
        <v>44.480000000000004</v>
      </c>
      <c r="C117" s="89"/>
      <c r="D117" s="101"/>
    </row>
    <row r="118" spans="1:4" s="91" customFormat="1" ht="18.75" customHeight="1" x14ac:dyDescent="0.25">
      <c r="A118" s="6" t="s">
        <v>6</v>
      </c>
      <c r="B118" s="90">
        <f>B26+B110+B117</f>
        <v>25865.599999999999</v>
      </c>
      <c r="C118" s="58"/>
      <c r="D118" s="112"/>
    </row>
    <row r="119" spans="1:4" s="3" customFormat="1" x14ac:dyDescent="0.2">
      <c r="B119" s="7"/>
      <c r="C119" s="8"/>
      <c r="D119" s="8"/>
    </row>
    <row r="120" spans="1:4" s="3" customFormat="1" x14ac:dyDescent="0.2">
      <c r="A120" s="9"/>
      <c r="B120" s="120"/>
    </row>
    <row r="121" spans="1:4" x14ac:dyDescent="0.2">
      <c r="A121" s="14"/>
      <c r="B121" s="3"/>
      <c r="C121" s="3"/>
      <c r="D121" s="3"/>
    </row>
    <row r="122" spans="1:4" x14ac:dyDescent="0.2">
      <c r="A122" s="14"/>
      <c r="B122" s="3"/>
      <c r="C122" s="3"/>
      <c r="D122" s="3"/>
    </row>
  </sheetData>
  <mergeCells count="9">
    <mergeCell ref="A27:C27"/>
    <mergeCell ref="A111:C111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scale="90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selection activeCell="B17" sqref="B17"/>
    </sheetView>
  </sheetViews>
  <sheetFormatPr defaultColWidth="9.140625" defaultRowHeight="12.75" x14ac:dyDescent="0.2"/>
  <cols>
    <col min="1" max="1" width="20.7109375" style="3" customWidth="1"/>
    <col min="2" max="2" width="15.7109375" style="3" customWidth="1"/>
    <col min="3" max="3" width="40.5703125" style="3" bestFit="1" customWidth="1"/>
    <col min="4" max="4" width="30" style="3" customWidth="1"/>
    <col min="5" max="5" width="22.7109375" style="3" customWidth="1"/>
    <col min="6" max="6" width="15.7109375" style="3" customWidth="1"/>
    <col min="7" max="16384" width="9.140625" style="15"/>
  </cols>
  <sheetData>
    <row r="1" spans="1:7" s="62" customFormat="1" ht="21" customHeight="1" x14ac:dyDescent="0.3">
      <c r="A1" s="161" t="s">
        <v>16</v>
      </c>
      <c r="B1" s="161"/>
      <c r="C1" s="161"/>
      <c r="D1" s="161"/>
      <c r="E1" s="161"/>
      <c r="F1" s="161"/>
    </row>
    <row r="2" spans="1:7" s="64" customFormat="1" ht="18.75" customHeight="1" x14ac:dyDescent="0.25">
      <c r="A2" s="44" t="s">
        <v>7</v>
      </c>
      <c r="B2" s="149" t="str">
        <f>Travel!B2</f>
        <v>Earthquake Commission</v>
      </c>
      <c r="C2" s="149"/>
      <c r="D2" s="149"/>
      <c r="E2" s="149"/>
      <c r="F2" s="149"/>
      <c r="G2" s="63"/>
    </row>
    <row r="3" spans="1:7" s="64" customFormat="1" ht="18.75" customHeight="1" x14ac:dyDescent="0.25">
      <c r="A3" s="44" t="s">
        <v>8</v>
      </c>
      <c r="B3" s="150" t="str">
        <f>Travel!B3</f>
        <v>Ian Simpson</v>
      </c>
      <c r="C3" s="150"/>
      <c r="D3" s="150"/>
      <c r="E3" s="150"/>
      <c r="F3" s="150"/>
      <c r="G3" s="65"/>
    </row>
    <row r="4" spans="1:7" s="64" customFormat="1" ht="18.75" customHeight="1" x14ac:dyDescent="0.25">
      <c r="A4" s="44" t="s">
        <v>3</v>
      </c>
      <c r="B4" s="150" t="str">
        <f>Travel!B4</f>
        <v>1 July 2016 to 31 December 2016</v>
      </c>
      <c r="C4" s="150"/>
      <c r="D4" s="150"/>
      <c r="E4" s="150"/>
      <c r="F4" s="150"/>
      <c r="G4" s="65"/>
    </row>
    <row r="5" spans="1:7" s="18" customFormat="1" ht="18.75" customHeight="1" x14ac:dyDescent="0.25">
      <c r="A5" s="165" t="s">
        <v>18</v>
      </c>
      <c r="B5" s="166"/>
      <c r="C5" s="167"/>
      <c r="D5" s="167"/>
      <c r="E5" s="167"/>
      <c r="F5" s="168"/>
    </row>
    <row r="6" spans="1:7" s="18" customFormat="1" ht="18.75" customHeight="1" x14ac:dyDescent="0.25">
      <c r="A6" s="162" t="s">
        <v>22</v>
      </c>
      <c r="B6" s="163"/>
      <c r="C6" s="163"/>
      <c r="D6" s="163"/>
      <c r="E6" s="163"/>
      <c r="F6" s="164"/>
    </row>
    <row r="7" spans="1:7" s="66" customFormat="1" ht="18.75" customHeight="1" x14ac:dyDescent="0.25">
      <c r="A7" s="158" t="s">
        <v>13</v>
      </c>
      <c r="B7" s="159"/>
      <c r="C7" s="50"/>
      <c r="D7" s="50"/>
      <c r="E7" s="50"/>
      <c r="F7" s="51"/>
    </row>
    <row r="8" spans="1:7" s="56" customFormat="1" ht="15" x14ac:dyDescent="0.2">
      <c r="A8" s="78" t="s">
        <v>108</v>
      </c>
      <c r="B8" s="67" t="s">
        <v>29</v>
      </c>
      <c r="C8" s="67" t="s">
        <v>113</v>
      </c>
      <c r="D8" s="67" t="s">
        <v>59</v>
      </c>
      <c r="E8" s="67" t="s">
        <v>114</v>
      </c>
      <c r="F8" s="79" t="s">
        <v>1</v>
      </c>
    </row>
    <row r="9" spans="1:7" s="122" customFormat="1" x14ac:dyDescent="0.2">
      <c r="A9" s="97" t="s">
        <v>79</v>
      </c>
      <c r="B9" s="109">
        <v>10.43</v>
      </c>
      <c r="C9" s="132" t="s">
        <v>109</v>
      </c>
      <c r="D9" s="126" t="s">
        <v>110</v>
      </c>
      <c r="E9" s="126" t="s">
        <v>162</v>
      </c>
      <c r="F9" s="133" t="s">
        <v>115</v>
      </c>
    </row>
    <row r="10" spans="1:7" s="122" customFormat="1" x14ac:dyDescent="0.2">
      <c r="A10" s="97" t="s">
        <v>85</v>
      </c>
      <c r="B10" s="109">
        <v>6.96</v>
      </c>
      <c r="C10" s="132" t="s">
        <v>111</v>
      </c>
      <c r="D10" s="126" t="s">
        <v>112</v>
      </c>
      <c r="E10" s="126" t="s">
        <v>162</v>
      </c>
      <c r="F10" s="133" t="s">
        <v>115</v>
      </c>
    </row>
    <row r="11" spans="1:7" s="122" customFormat="1" x14ac:dyDescent="0.2">
      <c r="A11" s="134" t="s">
        <v>77</v>
      </c>
      <c r="B11" s="96">
        <v>54.61</v>
      </c>
      <c r="C11" s="126" t="s">
        <v>167</v>
      </c>
      <c r="D11" s="131" t="s">
        <v>166</v>
      </c>
      <c r="E11" s="126" t="s">
        <v>162</v>
      </c>
      <c r="F11" s="133" t="s">
        <v>115</v>
      </c>
    </row>
    <row r="12" spans="1:7" s="139" customFormat="1" ht="25.5" x14ac:dyDescent="0.2">
      <c r="A12" s="136" t="s">
        <v>80</v>
      </c>
      <c r="B12" s="137">
        <v>70.430000000000007</v>
      </c>
      <c r="C12" s="135" t="s">
        <v>180</v>
      </c>
      <c r="D12" s="131" t="s">
        <v>166</v>
      </c>
      <c r="E12" s="131" t="s">
        <v>162</v>
      </c>
      <c r="F12" s="138" t="s">
        <v>115</v>
      </c>
    </row>
    <row r="13" spans="1:7" s="122" customFormat="1" x14ac:dyDescent="0.2">
      <c r="A13" s="122" t="s">
        <v>82</v>
      </c>
      <c r="B13" s="109">
        <v>205.35</v>
      </c>
      <c r="C13" s="130" t="s">
        <v>163</v>
      </c>
      <c r="D13" s="126" t="s">
        <v>164</v>
      </c>
      <c r="E13" s="126" t="s">
        <v>162</v>
      </c>
      <c r="F13" s="129" t="s">
        <v>115</v>
      </c>
    </row>
    <row r="14" spans="1:7" s="122" customFormat="1" x14ac:dyDescent="0.2">
      <c r="A14" s="128" t="s">
        <v>77</v>
      </c>
      <c r="B14" s="140">
        <v>7.96</v>
      </c>
      <c r="C14" s="127" t="s">
        <v>93</v>
      </c>
      <c r="D14" s="126" t="s">
        <v>165</v>
      </c>
      <c r="E14" s="126" t="s">
        <v>162</v>
      </c>
      <c r="F14" s="129" t="s">
        <v>116</v>
      </c>
    </row>
    <row r="15" spans="1:7" s="21" customFormat="1" x14ac:dyDescent="0.2">
      <c r="A15" s="19"/>
      <c r="B15" s="3"/>
      <c r="C15" s="3"/>
      <c r="D15" s="3"/>
      <c r="E15" s="127"/>
      <c r="F15" s="20"/>
    </row>
    <row r="16" spans="1:7" ht="18.75" customHeight="1" x14ac:dyDescent="0.2">
      <c r="A16" s="22" t="s">
        <v>14</v>
      </c>
      <c r="B16" s="23">
        <f>SUM(B9:B15)</f>
        <v>355.73999999999995</v>
      </c>
      <c r="C16" s="24"/>
      <c r="D16" s="25"/>
      <c r="E16" s="25"/>
      <c r="F16" s="26"/>
    </row>
    <row r="17" spans="1:6" x14ac:dyDescent="0.2">
      <c r="A17" s="27"/>
      <c r="B17" s="28"/>
      <c r="C17" s="28"/>
      <c r="D17" s="28"/>
      <c r="E17" s="28"/>
      <c r="F17" s="29"/>
    </row>
    <row r="18" spans="1:6" x14ac:dyDescent="0.2">
      <c r="A18" s="9"/>
      <c r="B18" s="1"/>
      <c r="F18" s="10"/>
    </row>
    <row r="19" spans="1:6" x14ac:dyDescent="0.2">
      <c r="A19" s="169"/>
      <c r="B19" s="169"/>
      <c r="C19" s="169"/>
      <c r="D19" s="169"/>
      <c r="E19" s="169"/>
      <c r="F19" s="169"/>
    </row>
    <row r="20" spans="1:6" x14ac:dyDescent="0.2">
      <c r="A20" s="160"/>
      <c r="B20" s="160"/>
      <c r="C20" s="160"/>
      <c r="F20" s="10"/>
    </row>
    <row r="21" spans="1:6" x14ac:dyDescent="0.2">
      <c r="A21" s="11"/>
      <c r="B21" s="12"/>
    </row>
    <row r="22" spans="1:6" x14ac:dyDescent="0.2">
      <c r="A22" s="13"/>
      <c r="B22" s="12"/>
      <c r="F22" s="10"/>
    </row>
    <row r="23" spans="1:6" ht="12.75" customHeight="1" x14ac:dyDescent="0.2">
      <c r="A23" s="157"/>
      <c r="B23" s="157"/>
      <c r="C23" s="30"/>
      <c r="D23" s="30"/>
      <c r="E23" s="30"/>
      <c r="F23" s="36"/>
    </row>
  </sheetData>
  <mergeCells count="10">
    <mergeCell ref="A23:B23"/>
    <mergeCell ref="A7:B7"/>
    <mergeCell ref="A20:C20"/>
    <mergeCell ref="A1:F1"/>
    <mergeCell ref="A6:F6"/>
    <mergeCell ref="B2:F2"/>
    <mergeCell ref="B3:F3"/>
    <mergeCell ref="B4:F4"/>
    <mergeCell ref="A5:F5"/>
    <mergeCell ref="A19:F19"/>
  </mergeCells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Normal="100" workbookViewId="0">
      <selection activeCell="D25" sqref="D25"/>
    </sheetView>
  </sheetViews>
  <sheetFormatPr defaultColWidth="9.140625" defaultRowHeight="12.75" x14ac:dyDescent="0.2"/>
  <cols>
    <col min="1" max="1" width="20.7109375" style="9" customWidth="1"/>
    <col min="2" max="2" width="30.7109375" style="9" customWidth="1"/>
    <col min="3" max="5" width="27.7109375" style="9" customWidth="1"/>
    <col min="6" max="16384" width="9.140625" style="32"/>
  </cols>
  <sheetData>
    <row r="1" spans="1:14" ht="21" customHeight="1" x14ac:dyDescent="0.2">
      <c r="A1" s="161" t="s">
        <v>16</v>
      </c>
      <c r="B1" s="161"/>
      <c r="C1" s="161"/>
      <c r="D1" s="161"/>
      <c r="E1" s="161"/>
      <c r="F1" s="31"/>
    </row>
    <row r="2" spans="1:14" ht="18.75" customHeight="1" x14ac:dyDescent="0.2">
      <c r="A2" s="44" t="s">
        <v>7</v>
      </c>
      <c r="B2" s="149" t="str">
        <f>Travel!B2</f>
        <v>Earthquake Commission</v>
      </c>
      <c r="C2" s="149"/>
      <c r="D2" s="149"/>
      <c r="E2" s="149"/>
      <c r="F2" s="16"/>
      <c r="G2" s="16"/>
    </row>
    <row r="3" spans="1:14" ht="18.75" customHeight="1" x14ac:dyDescent="0.2">
      <c r="A3" s="44" t="s">
        <v>8</v>
      </c>
      <c r="B3" s="150" t="str">
        <f>Travel!B3</f>
        <v>Ian Simpson</v>
      </c>
      <c r="C3" s="150"/>
      <c r="D3" s="150"/>
      <c r="E3" s="150"/>
      <c r="F3" s="17"/>
      <c r="G3" s="17"/>
    </row>
    <row r="4" spans="1:14" ht="18.75" customHeight="1" x14ac:dyDescent="0.2">
      <c r="A4" s="44" t="s">
        <v>3</v>
      </c>
      <c r="B4" s="150" t="str">
        <f>Travel!B4</f>
        <v>1 July 2016 to 31 December 2016</v>
      </c>
      <c r="C4" s="150"/>
      <c r="D4" s="150"/>
      <c r="E4" s="150"/>
      <c r="F4" s="17"/>
      <c r="G4" s="17"/>
    </row>
    <row r="5" spans="1:14" ht="18.75" customHeight="1" x14ac:dyDescent="0.2">
      <c r="A5" s="172" t="s">
        <v>49</v>
      </c>
      <c r="B5" s="173"/>
      <c r="C5" s="173"/>
      <c r="D5" s="173"/>
      <c r="E5" s="174"/>
    </row>
    <row r="6" spans="1:14" ht="18.75" customHeight="1" x14ac:dyDescent="0.2">
      <c r="A6" s="170" t="s">
        <v>20</v>
      </c>
      <c r="B6" s="170"/>
      <c r="C6" s="170"/>
      <c r="D6" s="170"/>
      <c r="E6" s="171"/>
      <c r="F6" s="33"/>
      <c r="G6" s="33"/>
    </row>
    <row r="7" spans="1:14" s="52" customFormat="1" ht="18.75" customHeight="1" x14ac:dyDescent="0.25">
      <c r="A7" s="49" t="s">
        <v>48</v>
      </c>
      <c r="B7" s="50"/>
      <c r="C7" s="50"/>
      <c r="D7" s="50"/>
      <c r="E7" s="51"/>
    </row>
    <row r="8" spans="1:14" s="52" customFormat="1" ht="15" x14ac:dyDescent="0.25">
      <c r="A8" s="53" t="s">
        <v>98</v>
      </c>
      <c r="B8" s="54" t="s">
        <v>50</v>
      </c>
      <c r="C8" s="54" t="s">
        <v>51</v>
      </c>
      <c r="D8" s="54" t="s">
        <v>30</v>
      </c>
      <c r="E8" s="55" t="s">
        <v>23</v>
      </c>
    </row>
    <row r="9" spans="1:14" s="15" customFormat="1" x14ac:dyDescent="0.2">
      <c r="A9" s="45">
        <v>42625</v>
      </c>
      <c r="B9" s="46" t="s">
        <v>31</v>
      </c>
      <c r="C9" s="46" t="s">
        <v>32</v>
      </c>
      <c r="D9" s="46" t="s">
        <v>181</v>
      </c>
      <c r="E9" s="47" t="s">
        <v>52</v>
      </c>
    </row>
    <row r="10" spans="1:14" s="15" customFormat="1" x14ac:dyDescent="0.2">
      <c r="A10" s="45">
        <v>42625</v>
      </c>
      <c r="B10" s="46" t="s">
        <v>33</v>
      </c>
      <c r="C10" s="46" t="s">
        <v>34</v>
      </c>
      <c r="D10" s="46" t="s">
        <v>181</v>
      </c>
      <c r="E10" s="47" t="s">
        <v>33</v>
      </c>
    </row>
    <row r="11" spans="1:14" s="15" customFormat="1" x14ac:dyDescent="0.2">
      <c r="A11" s="45">
        <v>42739</v>
      </c>
      <c r="B11" s="46" t="s">
        <v>53</v>
      </c>
      <c r="C11" s="46" t="s">
        <v>35</v>
      </c>
      <c r="D11" s="46" t="s">
        <v>181</v>
      </c>
      <c r="E11" s="47" t="s">
        <v>42</v>
      </c>
    </row>
    <row r="12" spans="1:14" s="15" customFormat="1" x14ac:dyDescent="0.2">
      <c r="A12" s="45">
        <v>42739</v>
      </c>
      <c r="B12" s="46" t="s">
        <v>54</v>
      </c>
      <c r="C12" s="46" t="s">
        <v>36</v>
      </c>
      <c r="D12" s="46" t="s">
        <v>181</v>
      </c>
      <c r="E12" s="47" t="s">
        <v>43</v>
      </c>
    </row>
    <row r="13" spans="1:14" s="15" customFormat="1" x14ac:dyDescent="0.2">
      <c r="A13" s="45">
        <v>42739</v>
      </c>
      <c r="B13" s="46" t="s">
        <v>55</v>
      </c>
      <c r="C13" s="46" t="s">
        <v>37</v>
      </c>
      <c r="D13" s="46" t="s">
        <v>181</v>
      </c>
      <c r="E13" s="47" t="s">
        <v>44</v>
      </c>
    </row>
    <row r="14" spans="1:14" s="15" customFormat="1" x14ac:dyDescent="0.2">
      <c r="A14" s="45">
        <v>42739</v>
      </c>
      <c r="B14" s="46" t="s">
        <v>56</v>
      </c>
      <c r="C14" s="46" t="s">
        <v>38</v>
      </c>
      <c r="D14" s="46" t="s">
        <v>181</v>
      </c>
      <c r="E14" s="47" t="s">
        <v>45</v>
      </c>
      <c r="N14" s="43"/>
    </row>
    <row r="15" spans="1:14" s="15" customFormat="1" x14ac:dyDescent="0.2">
      <c r="A15" s="45">
        <v>42739</v>
      </c>
      <c r="B15" s="46" t="s">
        <v>39</v>
      </c>
      <c r="C15" s="46" t="s">
        <v>38</v>
      </c>
      <c r="D15" s="46" t="s">
        <v>181</v>
      </c>
      <c r="E15" s="47" t="s">
        <v>46</v>
      </c>
    </row>
    <row r="16" spans="1:14" s="15" customFormat="1" x14ac:dyDescent="0.2">
      <c r="A16" s="45">
        <v>42740</v>
      </c>
      <c r="B16" s="46" t="s">
        <v>40</v>
      </c>
      <c r="C16" s="46" t="s">
        <v>41</v>
      </c>
      <c r="D16" s="46" t="s">
        <v>181</v>
      </c>
      <c r="E16" s="47" t="s">
        <v>46</v>
      </c>
    </row>
    <row r="17" spans="1:5" s="52" customFormat="1" ht="18.75" customHeight="1" x14ac:dyDescent="0.25">
      <c r="A17" s="22" t="s">
        <v>15</v>
      </c>
      <c r="B17" s="57" t="s">
        <v>47</v>
      </c>
      <c r="C17" s="58"/>
      <c r="D17" s="59">
        <f>SUM(D9:D16)</f>
        <v>0</v>
      </c>
      <c r="E17" s="60"/>
    </row>
    <row r="18" spans="1:5" s="52" customFormat="1" ht="15" x14ac:dyDescent="0.25">
      <c r="A18" s="68"/>
      <c r="B18" s="69"/>
      <c r="C18" s="70"/>
      <c r="D18" s="71"/>
      <c r="E18" s="72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C40" sqref="C40"/>
    </sheetView>
  </sheetViews>
  <sheetFormatPr defaultColWidth="9.140625" defaultRowHeight="12.75" x14ac:dyDescent="0.2"/>
  <cols>
    <col min="1" max="1" width="20.7109375" style="4" customWidth="1"/>
    <col min="2" max="3" width="27.7109375" style="4" customWidth="1"/>
    <col min="4" max="4" width="30.7109375" style="4" customWidth="1"/>
    <col min="5" max="5" width="27.7109375" style="4" customWidth="1"/>
    <col min="6" max="16384" width="9.140625" style="37"/>
  </cols>
  <sheetData>
    <row r="1" spans="1:5" s="48" customFormat="1" ht="24.95" customHeight="1" x14ac:dyDescent="0.25">
      <c r="A1" s="161" t="s">
        <v>16</v>
      </c>
      <c r="B1" s="161"/>
      <c r="C1" s="161"/>
      <c r="D1" s="161"/>
      <c r="E1" s="161"/>
    </row>
    <row r="2" spans="1:5" s="48" customFormat="1" ht="18.75" customHeight="1" x14ac:dyDescent="0.25">
      <c r="A2" s="44" t="s">
        <v>7</v>
      </c>
      <c r="B2" s="149" t="str">
        <f>Travel!B2</f>
        <v>Earthquake Commission</v>
      </c>
      <c r="C2" s="149"/>
      <c r="D2" s="149"/>
      <c r="E2" s="149"/>
    </row>
    <row r="3" spans="1:5" s="48" customFormat="1" ht="18.75" customHeight="1" x14ac:dyDescent="0.25">
      <c r="A3" s="44" t="s">
        <v>8</v>
      </c>
      <c r="B3" s="150" t="str">
        <f>Travel!B3</f>
        <v>Ian Simpson</v>
      </c>
      <c r="C3" s="150"/>
      <c r="D3" s="150"/>
      <c r="E3" s="150"/>
    </row>
    <row r="4" spans="1:5" s="48" customFormat="1" ht="18.75" customHeight="1" x14ac:dyDescent="0.25">
      <c r="A4" s="44" t="s">
        <v>3</v>
      </c>
      <c r="B4" s="150" t="str">
        <f>Travel!B4</f>
        <v>1 July 2016 to 31 December 2016</v>
      </c>
      <c r="C4" s="150"/>
      <c r="D4" s="150"/>
      <c r="E4" s="150"/>
    </row>
    <row r="5" spans="1:5" s="48" customFormat="1" ht="18.75" customHeight="1" x14ac:dyDescent="0.25">
      <c r="A5" s="151" t="s">
        <v>5</v>
      </c>
      <c r="B5" s="182"/>
      <c r="C5" s="167"/>
      <c r="D5" s="167"/>
      <c r="E5" s="168"/>
    </row>
    <row r="6" spans="1:5" ht="18.75" customHeight="1" x14ac:dyDescent="0.2">
      <c r="A6" s="180" t="s">
        <v>19</v>
      </c>
      <c r="B6" s="180"/>
      <c r="C6" s="180"/>
      <c r="D6" s="180"/>
      <c r="E6" s="181"/>
    </row>
    <row r="7" spans="1:5" s="61" customFormat="1" ht="18.75" customHeight="1" x14ac:dyDescent="0.25">
      <c r="A7" s="178" t="s">
        <v>5</v>
      </c>
      <c r="B7" s="179"/>
      <c r="C7" s="50"/>
      <c r="D7" s="50"/>
      <c r="E7" s="51"/>
    </row>
    <row r="8" spans="1:5" s="61" customFormat="1" ht="15" x14ac:dyDescent="0.25">
      <c r="A8" s="53" t="s">
        <v>0</v>
      </c>
      <c r="B8" s="54" t="s">
        <v>57</v>
      </c>
      <c r="C8" s="54" t="s">
        <v>59</v>
      </c>
      <c r="D8" s="54" t="s">
        <v>58</v>
      </c>
      <c r="E8" s="55" t="s">
        <v>2</v>
      </c>
    </row>
    <row r="9" spans="1:5" x14ac:dyDescent="0.2">
      <c r="A9" s="34"/>
      <c r="B9" s="10"/>
      <c r="C9" s="10"/>
      <c r="D9" s="10"/>
      <c r="E9" s="35"/>
    </row>
    <row r="10" spans="1:5" x14ac:dyDescent="0.2">
      <c r="A10" s="175" t="s">
        <v>107</v>
      </c>
      <c r="B10" s="176"/>
      <c r="C10" s="176"/>
      <c r="D10" s="176"/>
      <c r="E10" s="177"/>
    </row>
    <row r="11" spans="1:5" x14ac:dyDescent="0.2">
      <c r="A11" s="34"/>
      <c r="B11" s="10"/>
      <c r="C11" s="10"/>
      <c r="D11" s="10"/>
      <c r="E11" s="35"/>
    </row>
    <row r="12" spans="1:5" ht="18.75" customHeight="1" x14ac:dyDescent="0.2">
      <c r="A12" s="38" t="s">
        <v>10</v>
      </c>
      <c r="B12" s="39">
        <f>SUM(B9:B11)</f>
        <v>0</v>
      </c>
      <c r="C12" s="40"/>
      <c r="D12" s="41"/>
      <c r="E12" s="42"/>
    </row>
    <row r="13" spans="1:5" ht="15" x14ac:dyDescent="0.2">
      <c r="A13" s="73"/>
      <c r="B13" s="74"/>
      <c r="C13" s="75"/>
      <c r="D13" s="76"/>
      <c r="E13" s="77"/>
    </row>
  </sheetData>
  <mergeCells count="8">
    <mergeCell ref="A10:E10"/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2884A0CE8FED064F8D0B02D1C1484C59009171CA5A7CD1514EAEFBD349C140BF7D" ma:contentTypeVersion="39" ma:contentTypeDescription="Create a new document." ma:contentTypeScope="" ma:versionID="668e72cfa78d33463baded105a329448">
  <xsd:schema xmlns:xsd="http://www.w3.org/2001/XMLSchema" xmlns:xs="http://www.w3.org/2001/XMLSchema" xmlns:p="http://schemas.microsoft.com/office/2006/metadata/properties" xmlns:ns1="http://schemas.microsoft.com/sharepoint/v3" xmlns:ns2="66704092-311d-4623-8c81-e111139b239e" xmlns:ns3="6ffc27c9-43cd-4736-a5d6-c0484359aef4" xmlns:ns4="ef9cbf5f-59b3-4372-b450-7d5a8818a888" xmlns:ns5="bbadc6c7-381e-4a30-8e15-cd6292e0b1fe" targetNamespace="http://schemas.microsoft.com/office/2006/metadata/properties" ma:root="true" ma:fieldsID="560a1cc69946b4161818dc4e56b91b6d" ns1:_="" ns2:_="" ns3:_="" ns4:_="" ns5:_="">
    <xsd:import namespace="http://schemas.microsoft.com/sharepoint/v3"/>
    <xsd:import namespace="66704092-311d-4623-8c81-e111139b239e"/>
    <xsd:import namespace="6ffc27c9-43cd-4736-a5d6-c0484359aef4"/>
    <xsd:import namespace="ef9cbf5f-59b3-4372-b450-7d5a8818a888"/>
    <xsd:import namespace="bbadc6c7-381e-4a30-8e15-cd6292e0b1fe"/>
    <xsd:element name="properties">
      <xsd:complexType>
        <xsd:sequence>
          <xsd:element name="documentManagement">
            <xsd:complexType>
              <xsd:all>
                <xsd:element ref="ns2:DataClassification" minOccurs="0"/>
                <xsd:element ref="ns2:Narrative" minOccurs="0"/>
                <xsd:element ref="ns3:AggregationNarrative" minOccurs="0"/>
                <xsd:element ref="ns3:AggregationStatus" minOccurs="0"/>
                <xsd:element ref="ns3:PRADateDisposal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2:Project" minOccurs="0"/>
                <xsd:element ref="ns2:CategoryName" minOccurs="0"/>
                <xsd:element ref="ns2:CategoryValue" minOccurs="0"/>
                <xsd:element ref="ns2:DocumentType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3:Year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AutoKeyPoints" minOccurs="0"/>
                <xsd:element ref="ns5:MediaServiceKeyPoints" minOccurs="0"/>
                <xsd:element ref="ns1:_ip_UnifiedCompliancePolicyProperties" minOccurs="0"/>
                <xsd:element ref="ns1:_ip_UnifiedCompliancePolicyUIAction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04092-311d-4623-8c81-e111139b239e" elementFormDefault="qualified">
    <xsd:import namespace="http://schemas.microsoft.com/office/2006/documentManagement/types"/>
    <xsd:import namespace="http://schemas.microsoft.com/office/infopath/2007/PartnerControls"/>
    <xsd:element name="DataClassification" ma:index="8" nillable="true" ma:displayName="Data Classification" ma:default="EQC USE ONLY – IN-CONFIDENCE" ma:format="Dropdown" ma:hidden="true" ma:internalName="DataClassification" ma:readOnly="false">
      <xsd:simpleType>
        <xsd:restriction base="dms:Choice">
          <xsd:enumeration value="EQC USE ONLY – IN-CONFIDENCE"/>
          <xsd:enumeration value="UNCLASSIFIED"/>
        </xsd:restriction>
      </xsd:simpleType>
    </xsd:element>
    <xsd:element name="Narrative" ma:index="9" nillable="true" ma:displayName="Narrative" ma:description="Description of document that may help find it later or to understand context better" ma:internalName="Narrative" ma:readOnly="false">
      <xsd:simpleType>
        <xsd:restriction base="dms:Note">
          <xsd:maxLength value="255"/>
        </xsd:restriction>
      </xsd:simpleType>
    </xsd:element>
    <xsd:element name="Project" ma:index="19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20" nillable="true" ma:displayName="Category Name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21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DocumentType" ma:index="22" nillable="true" ma:displayName="Document Type" ma:format="Dropdown" ma:hidden="true" ma:internalName="DocumentType" ma:readOnly="false">
      <xsd:simpleType>
        <xsd:restriction base="dms:Choice">
          <xsd:enumeration value="APPLICATION, Permit, Infrastructure related"/>
          <xsd:enumeration value="CALCULATION, Workings"/>
          <xsd:enumeration value="CERTIFICATE, Award, Recognition"/>
          <xsd:enumeration value="CHECKLIST or Register, Matrix, Records Control"/>
          <xsd:enumeration value="COMMUNICATION, Correspondence, Publication"/>
          <xsd:enumeration value="CONTRACT, Variation, Agreement"/>
          <xsd:enumeration value="DESIGN or Architecture"/>
          <xsd:enumeration value="DRAWING, Map, Flowchart, Plan, Charter"/>
          <xsd:enumeration value="EMPLOYMENT or Personnel related"/>
          <xsd:enumeration value="FINANCIAL related"/>
          <xsd:enumeration value="FORM or Template"/>
          <xsd:enumeration value="GOVERNANCE, Rules and Regulations, Environment"/>
          <xsd:enumeration value="IMAGE, Video, Multimedia, Screenshot"/>
          <xsd:enumeration value="MINUTES, Agenda, Notes, Memo, Filenote"/>
          <xsd:enumeration value="POLICY or Procedure, Process, SOP"/>
          <xsd:enumeration value="PRESENTATION, Speech"/>
          <xsd:enumeration value="PROCUREMENT related"/>
          <xsd:enumeration value="PROJECT related"/>
          <xsd:enumeration value="REFERENCE, Supporting Documentation"/>
          <xsd:enumeration value="SERVICE REQUEST, Change Management"/>
          <xsd:enumeration value="SPECIFICATION, Standard"/>
          <xsd:enumeration value="TRAINING, Operating or System Manual"/>
          <xsd:enumeration value="WORKSHEET, Roster"/>
          <xsd:enumeration value="Not yet defined"/>
        </xsd:restriction>
      </xsd:simpleType>
    </xsd:element>
    <xsd:element name="Function" ma:index="23" nillable="true" ma:displayName="Function" ma:default="Managing EQC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4" nillable="true" ma:displayName="Activity" ma:default="Communication Management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25" nillable="true" ma:displayName="Subactivity" ma:default="Marketing and External Communication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2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c27c9-43cd-4736-a5d6-c0484359aef4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1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12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13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4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15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16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17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18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Year" ma:index="27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bf5f-59b3-4372-b450-7d5a8818a88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dc6c7-381e-4a30-8e15-cd6292e0b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Status xmlns="6ffc27c9-43cd-4736-a5d6-c0484359aef4">Normal</AggregationStatus>
    <_ip_UnifiedCompliancePolicyUIAction xmlns="http://schemas.microsoft.com/sharepoint/v3" xsi:nil="true"/>
    <DataClassification xmlns="66704092-311d-4623-8c81-e111139b239e">EQC USE ONLY – IN-CONFIDENCE</DataClassification>
    <PRAText2 xmlns="6ffc27c9-43cd-4736-a5d6-c0484359aef4" xsi:nil="true"/>
    <Function xmlns="66704092-311d-4623-8c81-e111139b239e">Managing EQC</Function>
    <Activity xmlns="66704092-311d-4623-8c81-e111139b239e">Communication Management</Activity>
    <PRAText3 xmlns="6ffc27c9-43cd-4736-a5d6-c0484359aef4" xsi:nil="true"/>
    <Year xmlns="6ffc27c9-43cd-4736-a5d6-c0484359aef4">NA</Year>
    <DocumentType xmlns="66704092-311d-4623-8c81-e111139b239e" xsi:nil="true"/>
    <PRAType xmlns="6ffc27c9-43cd-4736-a5d6-c0484359aef4" xsi:nil="true"/>
    <_ip_UnifiedCompliancePolicyProperties xmlns="http://schemas.microsoft.com/sharepoint/v3" xsi:nil="true"/>
    <PRAText4 xmlns="6ffc27c9-43cd-4736-a5d6-c0484359aef4" xsi:nil="true"/>
    <PRADateDisposal xmlns="6ffc27c9-43cd-4736-a5d6-c0484359aef4" xsi:nil="true"/>
    <Case xmlns="66704092-311d-4623-8c81-e111139b239e">Website</Case>
    <Narrative xmlns="66704092-311d-4623-8c81-e111139b239e" xsi:nil="true"/>
    <CategoryName xmlns="66704092-311d-4623-8c81-e111139b239e">NA</CategoryName>
    <CategoryValue xmlns="66704092-311d-4623-8c81-e111139b239e">NA</CategoryValue>
    <Project xmlns="66704092-311d-4623-8c81-e111139b239e">NA</Project>
    <PRAText5 xmlns="6ffc27c9-43cd-4736-a5d6-c0484359aef4" xsi:nil="true"/>
    <AggregationNarrative xmlns="6ffc27c9-43cd-4736-a5d6-c0484359aef4" xsi:nil="true"/>
    <PRAText1 xmlns="6ffc27c9-43cd-4736-a5d6-c0484359aef4" xsi:nil="true"/>
    <Subactivity xmlns="66704092-311d-4623-8c81-e111139b239e">Marketing and External Communication</Subactivity>
    <_dlc_DocId xmlns="ef9cbf5f-59b3-4372-b450-7d5a8818a888">COMM-879631438-4803</_dlc_DocId>
    <_dlc_DocIdUrl xmlns="ef9cbf5f-59b3-4372-b450-7d5a8818a888">
      <Url>https://eqcnz.sharepoint.com/sites/DMSCommMgt/_layouts/15/DocIdRedir.aspx?ID=COMM-879631438-4803</Url>
      <Description>COMM-879631438-4803</Description>
    </_dlc_DocIdUrl>
  </documentManagement>
</p:properties>
</file>

<file path=customXml/itemProps1.xml><?xml version="1.0" encoding="utf-8"?>
<ds:datastoreItem xmlns:ds="http://schemas.openxmlformats.org/officeDocument/2006/customXml" ds:itemID="{85F7B7EE-1CD2-4078-8020-B464CC23A734}"/>
</file>

<file path=customXml/itemProps2.xml><?xml version="1.0" encoding="utf-8"?>
<ds:datastoreItem xmlns:ds="http://schemas.openxmlformats.org/officeDocument/2006/customXml" ds:itemID="{17740751-F77E-4A28-8C87-7C7334675001}"/>
</file>

<file path=customXml/itemProps3.xml><?xml version="1.0" encoding="utf-8"?>
<ds:datastoreItem xmlns:ds="http://schemas.openxmlformats.org/officeDocument/2006/customXml" ds:itemID="{35D9CE8E-9F2E-45CB-9FAC-9012E9E93A56}"/>
</file>

<file path=customXml/itemProps4.xml><?xml version="1.0" encoding="utf-8"?>
<ds:datastoreItem xmlns:ds="http://schemas.openxmlformats.org/officeDocument/2006/customXml" ds:itemID="{BA53A404-722E-4E90-9F8E-91B3463FD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2017-07-27T22:00:26Z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-1357491549</vt:i4>
  </property>
  <property fmtid="{D5CDD505-2E9C-101B-9397-08002B2CF9AE}" pid="3" name="_NewReviewCycle">
    <vt:lpwstr/>
  </property>
  <property fmtid="{D5CDD505-2E9C-101B-9397-08002B2CF9AE}" pid="4" name="ContentTypeId">
    <vt:lpwstr>0x0101002884A0CE8FED064F8D0B02D1C1484C59009171CA5A7CD1514EAEFBD349C140BF7D</vt:lpwstr>
  </property>
  <property fmtid="{D5CDD505-2E9C-101B-9397-08002B2CF9AE}" pid="5" name="_dlc_DocIdItemGuid">
    <vt:lpwstr>ba412348-76ec-4e8a-876a-ef02afaa9e5b</vt:lpwstr>
  </property>
</Properties>
</file>